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1ER TRIMESTRE\"/>
    </mc:Choice>
  </mc:AlternateContent>
  <bookViews>
    <workbookView xWindow="0" yWindow="0" windowWidth="20490" windowHeight="7530" tabRatio="946" firstSheet="1" activeTab="10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'ESF-03'!$A$9:$L$14</definedName>
    <definedName name="_xlnm._FilterDatabase" localSheetId="3" hidden="1">'ESF-08'!$A$7:$J$23</definedName>
    <definedName name="_xlnm.Print_Area" localSheetId="10">Conciliacion_Eg!$A$1:$I$38</definedName>
    <definedName name="_xlnm.Print_Area" localSheetId="9">Conciliacion_Ig!$A$1:$I$22</definedName>
    <definedName name="_xlnm.Print_Area" localSheetId="5">'EA-01-02'!$A$1:$I$14</definedName>
    <definedName name="_xlnm.Print_Area" localSheetId="6">'EA-03 '!$A$1:$I$15</definedName>
    <definedName name="_xlnm.Print_Area" localSheetId="8">'EFE-01  '!$A$1:$I$12</definedName>
    <definedName name="_xlnm.Print_Area" localSheetId="2">'ESF-03'!$A$1:$J$14</definedName>
    <definedName name="_xlnm.Print_Area" localSheetId="3">'ESF-08'!$A$1:$J$22</definedName>
    <definedName name="_xlnm.Print_Area" localSheetId="4">'ESF-12-13 '!$A$1:$J$19</definedName>
    <definedName name="_xlnm.Print_Area" localSheetId="7">'VHP-01 02'!$A$1:$I$11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F11" i="25" l="1"/>
  <c r="F29" i="25"/>
  <c r="F37" i="25" l="1"/>
  <c r="F17" i="26" l="1"/>
  <c r="F11" i="26"/>
  <c r="F22" i="26" s="1"/>
  <c r="G11" i="19"/>
  <c r="F11" i="19"/>
  <c r="H10" i="19" l="1"/>
  <c r="H11" i="19" s="1"/>
  <c r="G20" i="8"/>
  <c r="G12" i="8"/>
  <c r="G11" i="8"/>
  <c r="G10" i="8"/>
  <c r="G12" i="21"/>
  <c r="F12" i="21"/>
  <c r="H11" i="21"/>
  <c r="H10" i="21"/>
  <c r="H12" i="21" l="1"/>
  <c r="G21" i="8" l="1"/>
  <c r="F21" i="8"/>
  <c r="E21" i="8"/>
  <c r="F13" i="16" l="1"/>
  <c r="F19" i="12"/>
  <c r="F15" i="18" l="1"/>
  <c r="H13" i="4"/>
  <c r="G13" i="4"/>
  <c r="F13" i="4"/>
  <c r="E13" i="4"/>
  <c r="I11" i="12"/>
  <c r="H11" i="12"/>
  <c r="G11" i="12"/>
  <c r="F11" i="12"/>
  <c r="E11" i="12"/>
  <c r="G13" i="8"/>
  <c r="F13" i="8"/>
  <c r="E13" i="8"/>
  <c r="D13" i="4"/>
  <c r="G10" i="18" l="1"/>
  <c r="G14" i="18"/>
  <c r="G13" i="18"/>
  <c r="G12" i="18"/>
  <c r="G11" i="18"/>
  <c r="G15" i="18" l="1"/>
</calcChain>
</file>

<file path=xl/sharedStrings.xml><?xml version="1.0" encoding="utf-8"?>
<sst xmlns="http://schemas.openxmlformats.org/spreadsheetml/2006/main" count="271" uniqueCount="181">
  <si>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</si>
  <si>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</si>
  <si>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</si>
  <si>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</si>
  <si>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</si>
  <si>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</si>
  <si>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</si>
  <si>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</si>
  <si>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</si>
  <si>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</si>
  <si>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</si>
  <si>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</si>
  <si>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</si>
  <si>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</si>
  <si>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</si>
  <si>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</si>
  <si>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</si>
  <si>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</si>
  <si>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</si>
  <si>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</si>
  <si>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</si>
  <si>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</si>
  <si>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</si>
  <si>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</si>
  <si>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</si>
  <si>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</si>
  <si>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</si>
  <si>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</si>
  <si>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</si>
  <si>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</si>
  <si>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</si>
  <si>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</si>
  <si>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</si>
  <si>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</si>
  <si>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</si>
  <si>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</si>
  <si>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</si>
  <si>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</si>
  <si>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</si>
  <si>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</si>
  <si>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</si>
  <si>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</si>
  <si>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</si>
  <si>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</si>
  <si>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</si>
  <si>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</si>
  <si>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</si>
  <si>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</si>
  <si>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</si>
  <si>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</si>
  <si>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</si>
  <si>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</si>
  <si>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</si>
  <si>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</si>
  <si>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</si>
  <si>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</si>
  <si>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</si>
  <si>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</si>
  <si>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</si>
  <si>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</si>
  <si>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</si>
  <si>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</si>
  <si>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</si>
  <si>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</si>
  <si>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</si>
  <si>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</si>
  <si>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</si>
  <si>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</si>
  <si>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</si>
  <si>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</si>
  <si>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</si>
  <si>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</si>
  <si>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</si>
  <si>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</si>
  <si>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</si>
  <si>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</si>
  <si>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</si>
  <si>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</si>
  <si>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</si>
  <si>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</si>
  <si>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</si>
  <si>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</si>
  <si>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</si>
  <si>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</si>
  <si>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</si>
  <si>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</si>
  <si>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</si>
  <si>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</si>
  <si>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</si>
  <si>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</si>
  <si>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</si>
  <si>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</si>
  <si>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</si>
  <si>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</si>
  <si>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</si>
  <si>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</si>
  <si>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</si>
  <si>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</si>
  <si>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</si>
  <si>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</si>
  <si>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</si>
  <si>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</si>
  <si>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</si>
  <si>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</si>
  <si>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</si>
  <si>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</si>
  <si>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</si>
  <si>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</si>
  <si>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</si>
  <si>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</si>
  <si>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</si>
  <si>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</si>
  <si>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</si>
  <si>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</si>
  <si>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</si>
  <si>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</si>
  <si>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</si>
  <si>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</si>
  <si>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</si>
  <si>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</si>
  <si>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2160    FONDOS Y BIENES DE TERCEROS EN GARANTÍA Y/O ADMINISTRACION A CORTO PLAZO</t>
  </si>
  <si>
    <t>Memoria</t>
  </si>
  <si>
    <t>Conciliacion_Ig</t>
  </si>
  <si>
    <t>Conciliacion_Eg</t>
  </si>
  <si>
    <t>TOTAL_1123</t>
  </si>
  <si>
    <t>TOTAL_1240</t>
  </si>
  <si>
    <t>TOTAL_1263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</si>
  <si>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</si>
  <si>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</si>
  <si>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</si>
  <si>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</si>
  <si>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</si>
  <si>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</si>
  <si>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</si>
  <si>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</si>
  <si>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</si>
  <si>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</si>
  <si>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</si>
  <si>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</si>
  <si>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</si>
  <si>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</si>
  <si>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</si>
  <si>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</si>
  <si>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</si>
  <si>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</si>
  <si>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</si>
  <si>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</si>
  <si>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</si>
  <si>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</si>
  <si>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</si>
  <si>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</si>
  <si>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>OTROS</t>
  </si>
  <si>
    <t>PAGO NOMINA</t>
  </si>
  <si>
    <t xml:space="preserve">NOTAS DE DESGLOSE </t>
  </si>
  <si>
    <t>MUEBLES DE OFICINA Y ESTANTERÍA</t>
  </si>
  <si>
    <t>EQUIPO DE COMPUTO Y TECNOLOGIA Y TEGNOLOGIA DE LA INFORMACION</t>
  </si>
  <si>
    <t>AUTOMOVILES Y EQUIPOS TERRESTRES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</si>
  <si>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</si>
  <si>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</si>
  <si>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</si>
  <si>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</si>
  <si>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</si>
  <si>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</si>
  <si>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SECRETARÍA DE HACIENDA Y CREDITO PUBLICO</t>
  </si>
  <si>
    <t>VALORES EN GARANTÍA</t>
  </si>
  <si>
    <t>INTERESES BANCARIOS</t>
  </si>
  <si>
    <t>ESTÍMULOS ECONOMICOS</t>
  </si>
  <si>
    <t>SERVICIOS DE CAPACITACION</t>
  </si>
  <si>
    <t>SERVICIOS PROFESIONALES</t>
  </si>
  <si>
    <t>SERVICIOS FINANCIEROS</t>
  </si>
  <si>
    <t>PASAJES AÉREOS</t>
  </si>
  <si>
    <t>CAPACITACION</t>
  </si>
  <si>
    <t>RESULTADOS ANTERIORES</t>
  </si>
  <si>
    <t>PARTICULARES DERIVADOS EN JUICIOS DE JUZGADOS</t>
  </si>
  <si>
    <t>VARIOS</t>
  </si>
  <si>
    <t>DEPRECIACION ACUMULADA</t>
  </si>
  <si>
    <t xml:space="preserve">PODER JUDICIAL DEL ESTADO DE AGUASCALIENTES </t>
  </si>
  <si>
    <t>FONDO DE ADMINISTRACION</t>
  </si>
  <si>
    <t>DEL 1 DE ENERO AL 31 DE MARZO DE 2016</t>
  </si>
  <si>
    <t>TRIMESTRAL</t>
  </si>
  <si>
    <t>ACREDORA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</si>
</sst>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67" formatCode="#,##0.000000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82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/>
    <xf numFmtId="4" fontId="11" fillId="0" borderId="1" xfId="0" applyNumberFormat="1" applyFont="1" applyFill="1" applyBorder="1"/>
    <xf numFmtId="10" fontId="11" fillId="0" borderId="1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2" xfId="1" applyNumberFormat="1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2" fillId="2" borderId="2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6" xfId="0" applyFont="1" applyBorder="1" applyAlignment="1"/>
    <xf numFmtId="4" fontId="12" fillId="0" borderId="26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6" xfId="1" applyNumberFormat="1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12" fillId="2" borderId="32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4" fontId="12" fillId="2" borderId="29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wrapText="1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4" fontId="12" fillId="2" borderId="29" xfId="0" applyNumberFormat="1" applyFont="1" applyFill="1" applyBorder="1" applyAlignment="1">
      <alignment wrapText="1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27" xfId="0" applyNumberFormat="1" applyFont="1" applyFill="1" applyBorder="1" applyAlignment="1">
      <alignment horizontal="left"/>
    </xf>
    <xf numFmtId="4" fontId="12" fillId="2" borderId="27" xfId="0" applyNumberFormat="1" applyFont="1" applyFill="1" applyBorder="1" applyAlignment="1">
      <alignment wrapText="1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12" fillId="2" borderId="3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4" fontId="12" fillId="2" borderId="34" xfId="1" applyNumberFormat="1" applyFont="1" applyFill="1" applyBorder="1" applyAlignment="1">
      <alignment wrapText="1"/>
    </xf>
    <xf numFmtId="4" fontId="12" fillId="2" borderId="25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4" fontId="12" fillId="2" borderId="26" xfId="0" applyNumberFormat="1" applyFont="1" applyFill="1" applyBorder="1" applyAlignment="1">
      <alignment horizontal="right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49" fontId="11" fillId="0" borderId="31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4" fillId="0" borderId="33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vertical="top"/>
    </xf>
    <xf numFmtId="10" fontId="12" fillId="2" borderId="23" xfId="0" applyNumberFormat="1" applyFont="1" applyFill="1" applyBorder="1" applyAlignment="1">
      <alignment wrapText="1"/>
    </xf>
    <xf numFmtId="166" fontId="6" fillId="0" borderId="0" xfId="0" applyNumberFormat="1" applyFont="1" applyAlignment="1"/>
    <xf numFmtId="0" fontId="11" fillId="0" borderId="1" xfId="0" applyFont="1" applyBorder="1" applyAlignment="1">
      <alignment horizontal="left"/>
    </xf>
    <xf numFmtId="0" fontId="19" fillId="0" borderId="1" xfId="3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/>
    </xf>
    <xf numFmtId="167" fontId="6" fillId="0" borderId="0" xfId="1" applyNumberFormat="1" applyFont="1" applyAlignment="1"/>
    <xf numFmtId="4" fontId="1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4" fillId="2" borderId="12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10" fontId="11" fillId="0" borderId="1" xfId="0" applyNumberFormat="1" applyFont="1" applyFill="1" applyBorder="1" applyAlignment="1">
      <alignment horizontal="right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1" fillId="0" borderId="31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/>
    </xf>
    <xf numFmtId="164" fontId="11" fillId="0" borderId="19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left" vertical="center" wrapText="1" indent="1"/>
    </xf>
    <xf numFmtId="4" fontId="16" fillId="0" borderId="1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/>
    </xf>
    <xf numFmtId="0" fontId="11" fillId="0" borderId="7" xfId="0" applyFont="1" applyBorder="1"/>
    <xf numFmtId="4" fontId="11" fillId="0" borderId="7" xfId="0" applyNumberFormat="1" applyFont="1" applyBorder="1"/>
    <xf numFmtId="4" fontId="11" fillId="0" borderId="22" xfId="0" applyNumberFormat="1" applyFont="1" applyFill="1" applyBorder="1" applyAlignment="1">
      <alignment wrapText="1"/>
    </xf>
    <xf numFmtId="4" fontId="12" fillId="2" borderId="44" xfId="3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0" fontId="24" fillId="2" borderId="42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85726</xdr:rowOff>
    </xdr:from>
    <xdr:to>
      <xdr:col>1</xdr:col>
      <xdr:colOff>561975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0124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5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2</xdr:col>
      <xdr:colOff>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2</xdr:col>
      <xdr:colOff>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790575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9649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781050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781050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781050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781050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628650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0124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628650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628650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628650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0</xdr:row>
      <xdr:rowOff>85725</xdr:rowOff>
    </xdr:from>
    <xdr:to>
      <xdr:col>1</xdr:col>
      <xdr:colOff>628650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7" t="s">
        <v>143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22" sqref="A1:I22"/>
    </sheetView>
  </sheetViews>
  <sheetFormatPr baseColWidth="10" defaultRowHeight="11.25" x14ac:dyDescent="0.2"/>
  <cols>
    <col min="1" max="1" width="15.5703125" style="29" customWidth="1"/>
    <col min="2" max="2" width="11.5703125" style="29" customWidth="1"/>
    <col min="3" max="3" width="13.140625" style="40" customWidth="1"/>
    <col min="4" max="4" width="12.28515625" style="40" customWidth="1"/>
    <col min="5" max="5" width="20.5703125" style="40" customWidth="1"/>
    <col min="6" max="6" width="25.85546875" style="40" customWidth="1"/>
    <col min="7" max="7" width="17.7109375" style="29" customWidth="1"/>
    <col min="8" max="16384" width="11.42578125" style="29"/>
  </cols>
  <sheetData>
    <row r="1" spans="1:9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</row>
    <row r="2" spans="1:9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</row>
    <row r="3" spans="1:9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</row>
    <row r="4" spans="1:9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62" t="s">
        <v>109</v>
      </c>
      <c r="B7" s="134"/>
      <c r="C7" s="134"/>
      <c r="D7" s="134"/>
      <c r="E7" s="163"/>
      <c r="F7" s="184"/>
      <c r="G7" s="119" t="s">
        <v>122</v>
      </c>
    </row>
    <row r="8" spans="1:9" ht="12" x14ac:dyDescent="0.2">
      <c r="A8" s="183"/>
      <c r="B8" s="183"/>
      <c r="C8" s="183"/>
      <c r="D8" s="183"/>
      <c r="E8" s="183"/>
      <c r="F8" s="183"/>
      <c r="G8" s="252"/>
    </row>
    <row r="9" spans="1:9" ht="15" customHeight="1" x14ac:dyDescent="0.2">
      <c r="A9" s="140" t="s">
        <v>43</v>
      </c>
      <c r="B9" s="135"/>
      <c r="C9" s="135"/>
      <c r="D9" s="135"/>
      <c r="E9" s="123"/>
      <c r="F9" s="72" t="s">
        <v>46</v>
      </c>
      <c r="G9" s="12"/>
    </row>
    <row r="10" spans="1:9" ht="15" customHeight="1" x14ac:dyDescent="0.2">
      <c r="A10" s="237" t="s">
        <v>97</v>
      </c>
      <c r="B10" s="238"/>
      <c r="C10" s="238"/>
      <c r="D10" s="238"/>
      <c r="E10" s="239"/>
      <c r="F10" s="120">
        <v>1829289.49</v>
      </c>
    </row>
    <row r="11" spans="1:9" ht="15" customHeight="1" x14ac:dyDescent="0.2">
      <c r="A11" s="237" t="s">
        <v>98</v>
      </c>
      <c r="B11" s="240"/>
      <c r="C11" s="240"/>
      <c r="D11" s="240"/>
      <c r="E11" s="241"/>
      <c r="F11" s="120">
        <f>SUM(F12:F16)</f>
        <v>0</v>
      </c>
    </row>
    <row r="12" spans="1:9" ht="15" customHeight="1" x14ac:dyDescent="0.2">
      <c r="A12" s="242" t="s">
        <v>99</v>
      </c>
      <c r="B12" s="243"/>
      <c r="C12" s="243"/>
      <c r="D12" s="243"/>
      <c r="E12" s="244"/>
      <c r="F12" s="245"/>
    </row>
    <row r="13" spans="1:9" ht="15" customHeight="1" x14ac:dyDescent="0.2">
      <c r="A13" s="242" t="s">
        <v>100</v>
      </c>
      <c r="B13" s="243"/>
      <c r="C13" s="243"/>
      <c r="D13" s="243"/>
      <c r="E13" s="244"/>
      <c r="F13" s="245"/>
    </row>
    <row r="14" spans="1:9" ht="15" customHeight="1" x14ac:dyDescent="0.2">
      <c r="A14" s="242" t="s">
        <v>101</v>
      </c>
      <c r="B14" s="243"/>
      <c r="C14" s="243"/>
      <c r="D14" s="243"/>
      <c r="E14" s="244"/>
      <c r="F14" s="245"/>
    </row>
    <row r="15" spans="1:9" ht="15" customHeight="1" x14ac:dyDescent="0.2">
      <c r="A15" s="242" t="s">
        <v>102</v>
      </c>
      <c r="B15" s="243"/>
      <c r="C15" s="243"/>
      <c r="D15" s="243"/>
      <c r="E15" s="244"/>
      <c r="F15" s="245"/>
    </row>
    <row r="16" spans="1:9" ht="15" customHeight="1" x14ac:dyDescent="0.2">
      <c r="A16" s="242" t="s">
        <v>103</v>
      </c>
      <c r="B16" s="243"/>
      <c r="C16" s="243"/>
      <c r="D16" s="243"/>
      <c r="E16" s="244"/>
      <c r="F16" s="245"/>
    </row>
    <row r="17" spans="1:8" ht="15" customHeight="1" x14ac:dyDescent="0.2">
      <c r="A17" s="237" t="s">
        <v>104</v>
      </c>
      <c r="B17" s="240"/>
      <c r="C17" s="240"/>
      <c r="D17" s="240"/>
      <c r="E17" s="241"/>
      <c r="F17" s="120">
        <f>SUM(F18:F21)</f>
        <v>0</v>
      </c>
    </row>
    <row r="18" spans="1:8" ht="15" customHeight="1" x14ac:dyDescent="0.2">
      <c r="A18" s="242" t="s">
        <v>105</v>
      </c>
      <c r="B18" s="243"/>
      <c r="C18" s="243"/>
      <c r="D18" s="243"/>
      <c r="E18" s="244"/>
      <c r="F18" s="245"/>
    </row>
    <row r="19" spans="1:8" ht="15" customHeight="1" x14ac:dyDescent="0.2">
      <c r="A19" s="242" t="s">
        <v>106</v>
      </c>
      <c r="B19" s="243"/>
      <c r="C19" s="243"/>
      <c r="D19" s="243"/>
      <c r="E19" s="244"/>
      <c r="F19" s="245"/>
    </row>
    <row r="20" spans="1:8" ht="15" customHeight="1" x14ac:dyDescent="0.2">
      <c r="A20" s="242" t="s">
        <v>107</v>
      </c>
      <c r="B20" s="243"/>
      <c r="C20" s="243"/>
      <c r="D20" s="243"/>
      <c r="E20" s="244"/>
      <c r="F20" s="245"/>
    </row>
    <row r="21" spans="1:8" ht="15" customHeight="1" x14ac:dyDescent="0.2">
      <c r="A21" s="242" t="s">
        <v>114</v>
      </c>
      <c r="B21" s="246"/>
      <c r="C21" s="246"/>
      <c r="D21" s="246"/>
      <c r="E21" s="247"/>
      <c r="F21" s="245">
        <v>0</v>
      </c>
    </row>
    <row r="22" spans="1:8" ht="12" x14ac:dyDescent="0.2">
      <c r="A22" s="248" t="s">
        <v>108</v>
      </c>
      <c r="B22" s="249"/>
      <c r="C22" s="249"/>
      <c r="D22" s="249"/>
      <c r="E22" s="250"/>
      <c r="F22" s="251">
        <f>+F10+F11-F17</f>
        <v>1829289.49</v>
      </c>
    </row>
    <row r="23" spans="1:8" x14ac:dyDescent="0.2">
      <c r="G23" s="9"/>
    </row>
    <row r="24" spans="1:8" x14ac:dyDescent="0.2">
      <c r="G24" s="9"/>
    </row>
    <row r="31" spans="1:8" x14ac:dyDescent="0.2">
      <c r="A31" s="274"/>
      <c r="B31" s="274"/>
      <c r="C31" s="275"/>
      <c r="D31" s="275"/>
      <c r="E31" s="161"/>
      <c r="F31" s="161"/>
      <c r="G31" s="276"/>
      <c r="H31" s="276"/>
    </row>
    <row r="32" spans="1:8" x14ac:dyDescent="0.2">
      <c r="A32" s="272"/>
      <c r="B32" s="272"/>
      <c r="C32" s="273"/>
      <c r="D32" s="273"/>
      <c r="E32" s="160"/>
      <c r="F32" s="160"/>
      <c r="G32" s="278"/>
      <c r="H32" s="278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9" workbookViewId="0">
      <selection activeCell="E43" sqref="E43"/>
    </sheetView>
  </sheetViews>
  <sheetFormatPr baseColWidth="10" defaultRowHeight="11.25" x14ac:dyDescent="0.2"/>
  <cols>
    <col min="1" max="1" width="16.5703125" style="29" customWidth="1"/>
    <col min="2" max="2" width="9" style="19" customWidth="1"/>
    <col min="3" max="3" width="10.5703125" style="40" customWidth="1"/>
    <col min="4" max="4" width="14.85546875" style="40" customWidth="1"/>
    <col min="5" max="5" width="20.42578125" style="40" bestFit="1" customWidth="1"/>
    <col min="6" max="6" width="26.140625" style="40" customWidth="1"/>
    <col min="7" max="7" width="17.7109375" style="9" customWidth="1"/>
    <col min="8" max="8" width="5.85546875" style="29" customWidth="1"/>
    <col min="9" max="16384" width="11.42578125" style="29"/>
  </cols>
  <sheetData>
    <row r="1" spans="1:9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</row>
    <row r="2" spans="1:9" s="40" customFormat="1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</row>
    <row r="3" spans="1:9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</row>
    <row r="4" spans="1:9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62" t="s">
        <v>110</v>
      </c>
      <c r="B7" s="134"/>
      <c r="C7" s="134"/>
      <c r="D7" s="134"/>
      <c r="E7" s="163"/>
      <c r="F7" s="184"/>
      <c r="G7" s="121" t="s">
        <v>123</v>
      </c>
    </row>
    <row r="8" spans="1:9" ht="11.25" customHeight="1" x14ac:dyDescent="0.2">
      <c r="A8" s="183"/>
      <c r="B8" s="186"/>
      <c r="C8" s="185"/>
      <c r="D8" s="185"/>
      <c r="E8" s="185"/>
      <c r="F8" s="185"/>
      <c r="G8" s="253"/>
    </row>
    <row r="9" spans="1:9" ht="15" customHeight="1" x14ac:dyDescent="0.2">
      <c r="A9" s="140" t="s">
        <v>43</v>
      </c>
      <c r="B9" s="135"/>
      <c r="C9" s="135"/>
      <c r="D9" s="135"/>
      <c r="E9" s="123"/>
      <c r="F9" s="72" t="s">
        <v>46</v>
      </c>
      <c r="G9" s="12"/>
    </row>
    <row r="10" spans="1:9" ht="12" x14ac:dyDescent="0.2">
      <c r="A10" s="237" t="s">
        <v>74</v>
      </c>
      <c r="B10" s="238"/>
      <c r="C10" s="238"/>
      <c r="D10" s="238"/>
      <c r="E10" s="239"/>
      <c r="F10" s="256">
        <v>380565.93</v>
      </c>
      <c r="G10" s="29"/>
    </row>
    <row r="11" spans="1:9" ht="12" x14ac:dyDescent="0.2">
      <c r="A11" s="237" t="s">
        <v>75</v>
      </c>
      <c r="B11" s="238"/>
      <c r="C11" s="238"/>
      <c r="D11" s="238"/>
      <c r="E11" s="239"/>
      <c r="F11" s="256">
        <f>SUM(F12:F28)</f>
        <v>0</v>
      </c>
      <c r="G11" s="29"/>
    </row>
    <row r="12" spans="1:9" ht="12" x14ac:dyDescent="0.2">
      <c r="A12" s="242" t="s">
        <v>76</v>
      </c>
      <c r="B12" s="243"/>
      <c r="C12" s="243"/>
      <c r="D12" s="243"/>
      <c r="E12" s="244"/>
      <c r="F12" s="257"/>
      <c r="G12" s="29"/>
    </row>
    <row r="13" spans="1:9" ht="12" x14ac:dyDescent="0.2">
      <c r="A13" s="242" t="s">
        <v>77</v>
      </c>
      <c r="B13" s="243"/>
      <c r="C13" s="243"/>
      <c r="D13" s="243"/>
      <c r="E13" s="244"/>
      <c r="F13" s="257"/>
      <c r="G13" s="29"/>
    </row>
    <row r="14" spans="1:9" ht="12" x14ac:dyDescent="0.2">
      <c r="A14" s="242" t="s">
        <v>78</v>
      </c>
      <c r="B14" s="243"/>
      <c r="C14" s="243"/>
      <c r="D14" s="243"/>
      <c r="E14" s="244"/>
      <c r="F14" s="257"/>
      <c r="G14" s="29"/>
    </row>
    <row r="15" spans="1:9" ht="12" x14ac:dyDescent="0.2">
      <c r="A15" s="242" t="s">
        <v>79</v>
      </c>
      <c r="B15" s="243"/>
      <c r="C15" s="243"/>
      <c r="D15" s="243"/>
      <c r="E15" s="244"/>
      <c r="F15" s="257"/>
      <c r="G15" s="29"/>
    </row>
    <row r="16" spans="1:9" ht="12" x14ac:dyDescent="0.2">
      <c r="A16" s="242" t="s">
        <v>80</v>
      </c>
      <c r="B16" s="243"/>
      <c r="C16" s="243"/>
      <c r="D16" s="243"/>
      <c r="E16" s="244"/>
      <c r="F16" s="257"/>
      <c r="G16" s="29"/>
    </row>
    <row r="17" spans="1:8" ht="12" x14ac:dyDescent="0.2">
      <c r="A17" s="242" t="s">
        <v>81</v>
      </c>
      <c r="B17" s="243"/>
      <c r="C17" s="243"/>
      <c r="D17" s="243"/>
      <c r="E17" s="244"/>
      <c r="F17" s="257"/>
      <c r="G17" s="29"/>
    </row>
    <row r="18" spans="1:8" ht="12" x14ac:dyDescent="0.2">
      <c r="A18" s="242" t="s">
        <v>82</v>
      </c>
      <c r="B18" s="243"/>
      <c r="C18" s="243"/>
      <c r="D18" s="243"/>
      <c r="E18" s="244"/>
      <c r="F18" s="257"/>
      <c r="G18" s="29"/>
    </row>
    <row r="19" spans="1:8" ht="12" x14ac:dyDescent="0.2">
      <c r="A19" s="242" t="s">
        <v>83</v>
      </c>
      <c r="B19" s="243"/>
      <c r="C19" s="243"/>
      <c r="D19" s="243"/>
      <c r="E19" s="244"/>
      <c r="F19" s="257"/>
      <c r="G19" s="29"/>
    </row>
    <row r="20" spans="1:8" ht="12" x14ac:dyDescent="0.2">
      <c r="A20" s="242" t="s">
        <v>84</v>
      </c>
      <c r="B20" s="243"/>
      <c r="C20" s="243"/>
      <c r="D20" s="243"/>
      <c r="E20" s="244"/>
      <c r="F20" s="257"/>
      <c r="G20" s="29"/>
    </row>
    <row r="21" spans="1:8" ht="12" x14ac:dyDescent="0.2">
      <c r="A21" s="242" t="s">
        <v>85</v>
      </c>
      <c r="B21" s="243"/>
      <c r="C21" s="243"/>
      <c r="D21" s="243"/>
      <c r="E21" s="244"/>
      <c r="F21" s="257"/>
      <c r="G21" s="29"/>
    </row>
    <row r="22" spans="1:8" ht="12" x14ac:dyDescent="0.2">
      <c r="A22" s="242" t="s">
        <v>86</v>
      </c>
      <c r="B22" s="243"/>
      <c r="C22" s="243"/>
      <c r="D22" s="243"/>
      <c r="E22" s="244"/>
      <c r="F22" s="257"/>
      <c r="G22" s="29"/>
    </row>
    <row r="23" spans="1:8" ht="12" x14ac:dyDescent="0.2">
      <c r="A23" s="242" t="s">
        <v>87</v>
      </c>
      <c r="B23" s="243"/>
      <c r="C23" s="243"/>
      <c r="D23" s="243"/>
      <c r="E23" s="244"/>
      <c r="F23" s="257"/>
      <c r="G23" s="29"/>
    </row>
    <row r="24" spans="1:8" ht="12" x14ac:dyDescent="0.2">
      <c r="A24" s="242" t="s">
        <v>88</v>
      </c>
      <c r="B24" s="243"/>
      <c r="C24" s="243"/>
      <c r="D24" s="243"/>
      <c r="E24" s="244"/>
      <c r="F24" s="257"/>
      <c r="G24" s="29"/>
    </row>
    <row r="25" spans="1:8" ht="12" x14ac:dyDescent="0.2">
      <c r="A25" s="242" t="s">
        <v>89</v>
      </c>
      <c r="B25" s="243"/>
      <c r="C25" s="243"/>
      <c r="D25" s="243"/>
      <c r="E25" s="244"/>
      <c r="F25" s="257"/>
      <c r="G25" s="29"/>
    </row>
    <row r="26" spans="1:8" ht="12" x14ac:dyDescent="0.2">
      <c r="A26" s="242" t="s">
        <v>113</v>
      </c>
      <c r="B26" s="243"/>
      <c r="C26" s="243"/>
      <c r="D26" s="243"/>
      <c r="E26" s="244"/>
      <c r="F26" s="257"/>
      <c r="G26" s="29"/>
    </row>
    <row r="27" spans="1:8" ht="12" x14ac:dyDescent="0.2">
      <c r="A27" s="242" t="s">
        <v>90</v>
      </c>
      <c r="B27" s="243"/>
      <c r="C27" s="243"/>
      <c r="D27" s="243"/>
      <c r="E27" s="244"/>
      <c r="F27" s="257"/>
      <c r="G27" s="29"/>
    </row>
    <row r="28" spans="1:8" ht="12" x14ac:dyDescent="0.2">
      <c r="A28" s="242" t="s">
        <v>115</v>
      </c>
      <c r="B28" s="246"/>
      <c r="C28" s="246"/>
      <c r="D28" s="246"/>
      <c r="E28" s="247"/>
      <c r="F28" s="258"/>
      <c r="G28" s="29"/>
    </row>
    <row r="29" spans="1:8" ht="12" x14ac:dyDescent="0.2">
      <c r="A29" s="237" t="s">
        <v>118</v>
      </c>
      <c r="B29" s="238"/>
      <c r="C29" s="238"/>
      <c r="D29" s="238"/>
      <c r="E29" s="239"/>
      <c r="F29" s="256">
        <f>SUM(F30:F36)</f>
        <v>0</v>
      </c>
      <c r="G29" s="29"/>
    </row>
    <row r="30" spans="1:8" ht="12" x14ac:dyDescent="0.2">
      <c r="A30" s="242" t="s">
        <v>91</v>
      </c>
      <c r="B30" s="243"/>
      <c r="C30" s="243"/>
      <c r="D30" s="243"/>
      <c r="E30" s="244"/>
      <c r="F30" s="257"/>
    </row>
    <row r="31" spans="1:8" ht="12" x14ac:dyDescent="0.2">
      <c r="A31" s="242" t="s">
        <v>92</v>
      </c>
      <c r="B31" s="243"/>
      <c r="C31" s="243"/>
      <c r="D31" s="243"/>
      <c r="E31" s="244"/>
      <c r="F31" s="257"/>
      <c r="G31" s="29"/>
    </row>
    <row r="32" spans="1:8" ht="12" x14ac:dyDescent="0.2">
      <c r="A32" s="242" t="s">
        <v>93</v>
      </c>
      <c r="B32" s="243"/>
      <c r="C32" s="243"/>
      <c r="D32" s="243"/>
      <c r="E32" s="244"/>
      <c r="F32" s="257" t="s">
        <v>149</v>
      </c>
      <c r="G32" s="29"/>
      <c r="H32" s="9"/>
    </row>
    <row r="33" spans="1:8" ht="12" x14ac:dyDescent="0.2">
      <c r="A33" s="242" t="s">
        <v>94</v>
      </c>
      <c r="B33" s="243"/>
      <c r="C33" s="243"/>
      <c r="D33" s="243"/>
      <c r="E33" s="244"/>
      <c r="F33" s="257"/>
      <c r="G33" s="29"/>
    </row>
    <row r="34" spans="1:8" ht="12" x14ac:dyDescent="0.2">
      <c r="A34" s="242" t="s">
        <v>95</v>
      </c>
      <c r="B34" s="243"/>
      <c r="C34" s="243"/>
      <c r="D34" s="243"/>
      <c r="E34" s="244"/>
      <c r="F34" s="257"/>
      <c r="G34" s="29"/>
    </row>
    <row r="35" spans="1:8" ht="12" x14ac:dyDescent="0.2">
      <c r="A35" s="242" t="s">
        <v>116</v>
      </c>
      <c r="B35" s="243"/>
      <c r="C35" s="243"/>
      <c r="D35" s="243"/>
      <c r="E35" s="244"/>
      <c r="F35" s="257"/>
      <c r="G35" s="29"/>
    </row>
    <row r="36" spans="1:8" ht="12" x14ac:dyDescent="0.2">
      <c r="A36" s="242" t="s">
        <v>117</v>
      </c>
      <c r="B36" s="246"/>
      <c r="C36" s="246"/>
      <c r="D36" s="246"/>
      <c r="E36" s="247"/>
      <c r="F36" s="257"/>
      <c r="G36" s="29"/>
    </row>
    <row r="37" spans="1:8" ht="12" x14ac:dyDescent="0.2">
      <c r="A37" s="248" t="s">
        <v>96</v>
      </c>
      <c r="B37" s="249"/>
      <c r="C37" s="249"/>
      <c r="D37" s="249"/>
      <c r="E37" s="250"/>
      <c r="F37" s="251">
        <f>+F10-F11+F29</f>
        <v>380565.93</v>
      </c>
      <c r="G37" s="29"/>
    </row>
    <row r="44" spans="1:8" x14ac:dyDescent="0.2">
      <c r="A44" s="274"/>
      <c r="B44" s="274"/>
      <c r="C44" s="275"/>
      <c r="D44" s="275"/>
      <c r="E44" s="161"/>
      <c r="F44" s="161"/>
      <c r="G44" s="277"/>
      <c r="H44" s="277"/>
    </row>
    <row r="45" spans="1:8" x14ac:dyDescent="0.2">
      <c r="A45" s="272"/>
      <c r="B45" s="272"/>
      <c r="C45" s="273"/>
      <c r="D45" s="273"/>
      <c r="E45" s="160"/>
      <c r="F45" s="160"/>
      <c r="G45" s="278"/>
      <c r="H45" s="278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35" sqref="B3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207"/>
      <c r="B1" s="211" t="s">
        <v>176</v>
      </c>
      <c r="C1" s="204"/>
      <c r="D1" s="205"/>
      <c r="E1" s="205"/>
    </row>
    <row r="2" spans="1:5" ht="20.25" x14ac:dyDescent="0.3">
      <c r="A2" s="208"/>
      <c r="B2" s="212" t="s">
        <v>177</v>
      </c>
      <c r="C2" s="206"/>
      <c r="D2" s="205"/>
      <c r="E2" s="205"/>
    </row>
    <row r="3" spans="1:5" ht="16.5" thickBot="1" x14ac:dyDescent="0.3">
      <c r="A3" s="209"/>
      <c r="B3" s="210" t="s">
        <v>178</v>
      </c>
      <c r="C3" s="206"/>
      <c r="D3" s="205"/>
      <c r="E3" s="205"/>
    </row>
    <row r="4" spans="1:5" ht="15.75" thickBot="1" x14ac:dyDescent="0.3">
      <c r="A4" s="259" t="s">
        <v>73</v>
      </c>
      <c r="B4" s="260"/>
      <c r="C4" s="1"/>
    </row>
    <row r="5" spans="1:5" ht="15.75" thickBot="1" x14ac:dyDescent="0.3">
      <c r="A5" s="210" t="s">
        <v>71</v>
      </c>
      <c r="B5" s="210" t="s">
        <v>72</v>
      </c>
    </row>
    <row r="6" spans="1:5" x14ac:dyDescent="0.2">
      <c r="A6" s="30"/>
      <c r="B6" s="34"/>
    </row>
    <row r="7" spans="1:5" x14ac:dyDescent="0.2">
      <c r="A7" s="31"/>
      <c r="B7" s="198" t="s">
        <v>111</v>
      </c>
    </row>
    <row r="8" spans="1:5" x14ac:dyDescent="0.2">
      <c r="A8" s="31"/>
      <c r="B8" s="198"/>
    </row>
    <row r="9" spans="1:5" x14ac:dyDescent="0.2">
      <c r="A9" s="31"/>
      <c r="B9" s="36" t="s">
        <v>0</v>
      </c>
    </row>
    <row r="10" spans="1:5" x14ac:dyDescent="0.2">
      <c r="A10" s="31" t="s">
        <v>1</v>
      </c>
      <c r="B10" s="35" t="s">
        <v>2</v>
      </c>
    </row>
    <row r="11" spans="1:5" x14ac:dyDescent="0.2">
      <c r="A11" s="31" t="s">
        <v>3</v>
      </c>
      <c r="B11" s="35" t="s">
        <v>4</v>
      </c>
    </row>
    <row r="12" spans="1:5" x14ac:dyDescent="0.2">
      <c r="A12" s="31" t="s">
        <v>5</v>
      </c>
      <c r="B12" s="35" t="s">
        <v>6</v>
      </c>
    </row>
    <row r="13" spans="1:5" x14ac:dyDescent="0.2">
      <c r="A13" s="31" t="s">
        <v>141</v>
      </c>
      <c r="B13" s="35" t="s">
        <v>142</v>
      </c>
    </row>
    <row r="14" spans="1:5" x14ac:dyDescent="0.2">
      <c r="A14" s="31" t="s">
        <v>7</v>
      </c>
      <c r="B14" s="35" t="s">
        <v>8</v>
      </c>
    </row>
    <row r="15" spans="1:5" x14ac:dyDescent="0.2">
      <c r="A15" s="31" t="s">
        <v>9</v>
      </c>
      <c r="B15" s="35" t="s">
        <v>10</v>
      </c>
    </row>
    <row r="16" spans="1:5" x14ac:dyDescent="0.2">
      <c r="A16" s="31" t="s">
        <v>11</v>
      </c>
      <c r="B16" s="35" t="s">
        <v>12</v>
      </c>
    </row>
    <row r="17" spans="1:2" x14ac:dyDescent="0.2">
      <c r="A17" s="31" t="s">
        <v>13</v>
      </c>
      <c r="B17" s="35" t="s">
        <v>14</v>
      </c>
    </row>
    <row r="18" spans="1:2" x14ac:dyDescent="0.2">
      <c r="A18" s="31" t="s">
        <v>15</v>
      </c>
      <c r="B18" s="35" t="s">
        <v>16</v>
      </c>
    </row>
    <row r="19" spans="1:2" x14ac:dyDescent="0.2">
      <c r="A19" s="31" t="s">
        <v>17</v>
      </c>
      <c r="B19" s="35" t="s">
        <v>18</v>
      </c>
    </row>
    <row r="20" spans="1:2" x14ac:dyDescent="0.2">
      <c r="A20" s="31" t="s">
        <v>19</v>
      </c>
      <c r="B20" s="35" t="s">
        <v>20</v>
      </c>
    </row>
    <row r="21" spans="1:2" x14ac:dyDescent="0.2">
      <c r="A21" s="31" t="s">
        <v>21</v>
      </c>
      <c r="B21" s="35" t="s">
        <v>22</v>
      </c>
    </row>
    <row r="22" spans="1:2" x14ac:dyDescent="0.2">
      <c r="A22" s="31" t="s">
        <v>23</v>
      </c>
      <c r="B22" s="35" t="s">
        <v>24</v>
      </c>
    </row>
    <row r="23" spans="1:2" x14ac:dyDescent="0.2">
      <c r="A23" s="31" t="s">
        <v>25</v>
      </c>
      <c r="B23" s="35" t="s">
        <v>26</v>
      </c>
    </row>
    <row r="24" spans="1:2" x14ac:dyDescent="0.2">
      <c r="A24" s="31" t="s">
        <v>27</v>
      </c>
      <c r="B24" s="35" t="s">
        <v>28</v>
      </c>
    </row>
    <row r="25" spans="1:2" x14ac:dyDescent="0.2">
      <c r="A25" s="31" t="s">
        <v>138</v>
      </c>
      <c r="B25" s="35" t="s">
        <v>29</v>
      </c>
    </row>
    <row r="26" spans="1:2" x14ac:dyDescent="0.2">
      <c r="A26" s="31" t="s">
        <v>139</v>
      </c>
      <c r="B26" s="35" t="s">
        <v>30</v>
      </c>
    </row>
    <row r="27" spans="1:2" x14ac:dyDescent="0.2">
      <c r="A27" s="31" t="s">
        <v>140</v>
      </c>
      <c r="B27" s="35" t="s">
        <v>31</v>
      </c>
    </row>
    <row r="28" spans="1:2" x14ac:dyDescent="0.2">
      <c r="A28" s="31" t="s">
        <v>32</v>
      </c>
      <c r="B28" s="35" t="s">
        <v>33</v>
      </c>
    </row>
    <row r="29" spans="1:2" x14ac:dyDescent="0.2">
      <c r="A29" s="31" t="s">
        <v>34</v>
      </c>
      <c r="B29" s="35" t="s">
        <v>35</v>
      </c>
    </row>
    <row r="30" spans="1:2" x14ac:dyDescent="0.2">
      <c r="A30" s="31" t="s">
        <v>36</v>
      </c>
      <c r="B30" s="35" t="s">
        <v>37</v>
      </c>
    </row>
    <row r="31" spans="1:2" x14ac:dyDescent="0.2">
      <c r="A31" s="31" t="s">
        <v>38</v>
      </c>
      <c r="B31" s="35" t="s">
        <v>39</v>
      </c>
    </row>
    <row r="32" spans="1:2" x14ac:dyDescent="0.2">
      <c r="A32" s="31" t="s">
        <v>132</v>
      </c>
      <c r="B32" s="35" t="s">
        <v>133</v>
      </c>
    </row>
    <row r="33" spans="1:2" x14ac:dyDescent="0.2">
      <c r="A33" s="31"/>
      <c r="B33" s="35"/>
    </row>
    <row r="34" spans="1:2" x14ac:dyDescent="0.2">
      <c r="A34" s="31"/>
      <c r="B34" s="36"/>
    </row>
    <row r="35" spans="1:2" x14ac:dyDescent="0.2">
      <c r="A35" s="31" t="s">
        <v>122</v>
      </c>
      <c r="B35" s="35" t="s">
        <v>109</v>
      </c>
    </row>
    <row r="36" spans="1:2" x14ac:dyDescent="0.2">
      <c r="A36" s="31" t="s">
        <v>123</v>
      </c>
      <c r="B36" s="35" t="s">
        <v>110</v>
      </c>
    </row>
    <row r="37" spans="1:2" x14ac:dyDescent="0.2">
      <c r="A37" s="31"/>
      <c r="B37" s="35"/>
    </row>
    <row r="38" spans="1:2" x14ac:dyDescent="0.2">
      <c r="A38" s="31"/>
      <c r="B38" s="198" t="s">
        <v>112</v>
      </c>
    </row>
    <row r="39" spans="1:2" x14ac:dyDescent="0.2">
      <c r="A39" s="31" t="s">
        <v>121</v>
      </c>
      <c r="B39" s="35" t="s">
        <v>40</v>
      </c>
    </row>
    <row r="40" spans="1:2" x14ac:dyDescent="0.2">
      <c r="A40" s="31"/>
      <c r="B40" s="35" t="s">
        <v>41</v>
      </c>
    </row>
    <row r="41" spans="1:2" ht="12" thickBot="1" x14ac:dyDescent="0.25">
      <c r="A41" s="32"/>
      <c r="B41" s="33"/>
    </row>
  </sheetData>
  <mergeCells count="1">
    <mergeCell ref="A4:B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zoomScaleSheetLayoutView="100" workbookViewId="0">
      <selection activeCell="D13" sqref="D13"/>
    </sheetView>
  </sheetViews>
  <sheetFormatPr baseColWidth="10" defaultRowHeight="11.25" x14ac:dyDescent="0.2"/>
  <cols>
    <col min="1" max="1" width="16.140625" style="8" customWidth="1"/>
    <col min="2" max="2" width="20.7109375" style="8" customWidth="1"/>
    <col min="3" max="3" width="20.7109375" style="40" customWidth="1"/>
    <col min="4" max="5" width="14.7109375" style="9" customWidth="1"/>
    <col min="6" max="8" width="12.7109375" style="9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55"/>
    </row>
    <row r="2" spans="1:11" s="40" customFormat="1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</row>
    <row r="3" spans="1:11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</row>
    <row r="4" spans="1:11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66" t="s">
        <v>69</v>
      </c>
      <c r="B7" s="128"/>
      <c r="C7" s="129"/>
      <c r="D7" s="58"/>
      <c r="E7" s="58"/>
      <c r="F7" s="67"/>
      <c r="G7" s="67"/>
      <c r="H7" s="58"/>
      <c r="I7" s="68"/>
      <c r="J7" s="69" t="s">
        <v>45</v>
      </c>
    </row>
    <row r="8" spans="1:11" ht="12" x14ac:dyDescent="0.2">
      <c r="A8" s="70"/>
      <c r="B8" s="70"/>
      <c r="C8" s="70"/>
      <c r="D8" s="67"/>
      <c r="E8" s="67"/>
      <c r="F8" s="67"/>
      <c r="G8" s="67"/>
      <c r="H8" s="58"/>
      <c r="I8" s="68"/>
      <c r="J8" s="68"/>
    </row>
    <row r="9" spans="1:11" ht="28.5" customHeight="1" x14ac:dyDescent="0.2">
      <c r="A9" s="71" t="s">
        <v>42</v>
      </c>
      <c r="B9" s="122" t="s">
        <v>43</v>
      </c>
      <c r="C9" s="123"/>
      <c r="D9" s="73" t="s">
        <v>46</v>
      </c>
      <c r="E9" s="73" t="s">
        <v>47</v>
      </c>
      <c r="F9" s="73" t="s">
        <v>48</v>
      </c>
      <c r="G9" s="73" t="s">
        <v>49</v>
      </c>
      <c r="H9" s="74" t="s">
        <v>50</v>
      </c>
      <c r="I9" s="72" t="s">
        <v>51</v>
      </c>
      <c r="J9" s="189" t="s">
        <v>52</v>
      </c>
    </row>
    <row r="10" spans="1:11" ht="12" x14ac:dyDescent="0.2">
      <c r="A10" s="41">
        <v>1123200000</v>
      </c>
      <c r="B10" s="261" t="s">
        <v>159</v>
      </c>
      <c r="C10" s="262"/>
      <c r="D10" s="43">
        <v>94987.43</v>
      </c>
      <c r="E10" s="43">
        <v>94987.43</v>
      </c>
      <c r="F10" s="75"/>
      <c r="G10" s="75"/>
      <c r="H10" s="75"/>
      <c r="I10" s="213" t="s">
        <v>146</v>
      </c>
      <c r="J10" s="213" t="s">
        <v>147</v>
      </c>
    </row>
    <row r="11" spans="1:11" ht="12" x14ac:dyDescent="0.2">
      <c r="A11" s="41">
        <v>1123500000</v>
      </c>
      <c r="B11" s="261" t="s">
        <v>160</v>
      </c>
      <c r="C11" s="262"/>
      <c r="D11" s="43">
        <v>5913144.6699999999</v>
      </c>
      <c r="E11" s="43">
        <v>5913144.6699999999</v>
      </c>
      <c r="F11" s="75"/>
      <c r="G11" s="75"/>
      <c r="H11" s="75"/>
      <c r="I11" s="213" t="s">
        <v>146</v>
      </c>
      <c r="J11" s="213" t="s">
        <v>147</v>
      </c>
    </row>
    <row r="12" spans="1:11" ht="12" x14ac:dyDescent="0.2">
      <c r="A12" s="41"/>
      <c r="B12" s="263"/>
      <c r="C12" s="264"/>
      <c r="D12" s="43"/>
      <c r="E12" s="43"/>
      <c r="F12" s="75"/>
      <c r="G12" s="75"/>
      <c r="H12" s="75"/>
      <c r="I12" s="45"/>
      <c r="J12" s="45"/>
    </row>
    <row r="13" spans="1:11" ht="12" x14ac:dyDescent="0.2">
      <c r="A13" s="64"/>
      <c r="B13" s="124" t="s">
        <v>124</v>
      </c>
      <c r="C13" s="125"/>
      <c r="D13" s="114">
        <f>SUM(D10:D12)</f>
        <v>6008132.0999999996</v>
      </c>
      <c r="E13" s="114">
        <f>SUM(E10:E12)</f>
        <v>6008132.0999999996</v>
      </c>
      <c r="F13" s="65">
        <f>SUM(F10:F12)</f>
        <v>0</v>
      </c>
      <c r="G13" s="65">
        <f>SUM(G10:G12)</f>
        <v>0</v>
      </c>
      <c r="H13" s="65">
        <f>SUM(H10:H12)</f>
        <v>0</v>
      </c>
      <c r="I13" s="76"/>
      <c r="J13" s="76"/>
    </row>
    <row r="14" spans="1:11" ht="12" x14ac:dyDescent="0.2">
      <c r="A14" s="77"/>
      <c r="B14" s="77"/>
      <c r="C14" s="77"/>
      <c r="D14" s="78"/>
      <c r="E14" s="78"/>
      <c r="F14" s="78"/>
      <c r="G14" s="78"/>
      <c r="H14" s="78"/>
      <c r="I14" s="77"/>
      <c r="J14" s="77"/>
    </row>
    <row r="15" spans="1:11" s="37" customFormat="1" x14ac:dyDescent="0.2">
      <c r="C15" s="40"/>
      <c r="D15" s="9"/>
      <c r="E15" s="9"/>
      <c r="F15" s="9"/>
      <c r="G15" s="9"/>
      <c r="H15" s="9"/>
    </row>
    <row r="16" spans="1:11" s="37" customFormat="1" x14ac:dyDescent="0.2">
      <c r="C16" s="40"/>
      <c r="D16" s="9"/>
      <c r="E16" s="9"/>
      <c r="F16" s="9"/>
      <c r="G16" s="9"/>
      <c r="H16" s="9"/>
    </row>
    <row r="17" spans="1:9" s="37" customFormat="1" x14ac:dyDescent="0.2">
      <c r="C17" s="40"/>
      <c r="D17" s="9"/>
      <c r="E17" s="9"/>
      <c r="F17" s="9"/>
      <c r="G17" s="9"/>
      <c r="H17" s="9"/>
    </row>
    <row r="18" spans="1:9" s="37" customFormat="1" x14ac:dyDescent="0.2">
      <c r="C18" s="40"/>
      <c r="D18" s="9"/>
      <c r="E18" s="9"/>
      <c r="F18" s="9"/>
      <c r="G18" s="9"/>
      <c r="H18" s="9"/>
    </row>
    <row r="19" spans="1:9" s="37" customFormat="1" x14ac:dyDescent="0.2">
      <c r="C19" s="40"/>
      <c r="D19" s="9"/>
      <c r="E19" s="9"/>
      <c r="F19" s="9"/>
      <c r="G19" s="9"/>
      <c r="H19" s="9"/>
    </row>
    <row r="20" spans="1:9" s="37" customFormat="1" x14ac:dyDescent="0.2">
      <c r="C20" s="40"/>
      <c r="D20" s="9"/>
      <c r="E20" s="9"/>
      <c r="F20" s="9"/>
      <c r="G20" s="9"/>
      <c r="H20" s="9"/>
    </row>
    <row r="21" spans="1:9" s="37" customFormat="1" x14ac:dyDescent="0.2">
      <c r="C21" s="40"/>
      <c r="D21" s="9"/>
      <c r="E21" s="9"/>
      <c r="F21" s="9"/>
      <c r="G21" s="9"/>
      <c r="H21" s="9"/>
    </row>
    <row r="22" spans="1:9" s="37" customFormat="1" x14ac:dyDescent="0.2">
      <c r="C22" s="40"/>
      <c r="D22" s="9"/>
      <c r="E22" s="9"/>
      <c r="F22" s="9"/>
      <c r="G22" s="9"/>
      <c r="H22" s="9"/>
    </row>
    <row r="23" spans="1:9" s="37" customFormat="1" x14ac:dyDescent="0.2">
      <c r="C23" s="40"/>
      <c r="D23" s="9"/>
      <c r="E23" s="9"/>
      <c r="F23" s="9"/>
      <c r="G23" s="9"/>
      <c r="H23" s="9"/>
    </row>
    <row r="24" spans="1:9" s="37" customFormat="1" x14ac:dyDescent="0.2">
      <c r="C24" s="40"/>
      <c r="D24" s="9"/>
      <c r="E24" s="9"/>
      <c r="F24" s="9"/>
      <c r="G24" s="9"/>
      <c r="H24" s="9"/>
    </row>
    <row r="25" spans="1:9" s="37" customFormat="1" x14ac:dyDescent="0.2">
      <c r="C25" s="40"/>
      <c r="D25" s="9"/>
      <c r="E25" s="9"/>
      <c r="F25" s="9"/>
      <c r="G25" s="9"/>
      <c r="H25" s="9"/>
    </row>
    <row r="26" spans="1:9" s="37" customFormat="1" x14ac:dyDescent="0.2">
      <c r="C26" s="40"/>
      <c r="D26" s="9"/>
      <c r="E26" s="9"/>
      <c r="F26" s="9"/>
      <c r="G26" s="9"/>
      <c r="H26" s="9"/>
    </row>
    <row r="27" spans="1:9" s="37" customFormat="1" x14ac:dyDescent="0.2">
      <c r="C27" s="40"/>
      <c r="D27" s="9"/>
      <c r="E27" s="9"/>
      <c r="F27" s="9"/>
      <c r="G27" s="9"/>
      <c r="H27" s="9"/>
    </row>
    <row r="28" spans="1:9" s="37" customFormat="1" x14ac:dyDescent="0.2">
      <c r="C28" s="40"/>
      <c r="D28" s="9"/>
      <c r="E28" s="9"/>
      <c r="F28" s="9"/>
      <c r="G28" s="9"/>
      <c r="H28" s="9"/>
    </row>
    <row r="29" spans="1:9" s="37" customFormat="1" x14ac:dyDescent="0.2">
      <c r="C29" s="40"/>
      <c r="D29" s="9"/>
      <c r="E29" s="9"/>
      <c r="F29" s="9"/>
      <c r="G29" s="9"/>
      <c r="H29" s="9"/>
    </row>
    <row r="30" spans="1:9" s="37" customFormat="1" x14ac:dyDescent="0.2">
      <c r="C30" s="40"/>
      <c r="D30" s="9"/>
      <c r="E30" s="9"/>
      <c r="F30" s="9"/>
      <c r="G30" s="9"/>
      <c r="H30" s="9"/>
    </row>
    <row r="31" spans="1:9" s="37" customFormat="1" x14ac:dyDescent="0.2">
      <c r="C31" s="40"/>
      <c r="D31" s="9"/>
      <c r="E31" s="9"/>
      <c r="F31" s="9"/>
      <c r="G31" s="9"/>
      <c r="H31" s="9"/>
    </row>
    <row r="32" spans="1:9" x14ac:dyDescent="0.2">
      <c r="A32" s="12"/>
      <c r="B32" s="12"/>
      <c r="C32" s="12"/>
      <c r="D32" s="13"/>
      <c r="E32" s="13"/>
      <c r="F32" s="13"/>
      <c r="G32" s="13"/>
      <c r="H32" s="13"/>
      <c r="I32" s="12"/>
    </row>
    <row r="33" spans="1:3" x14ac:dyDescent="0.2">
      <c r="A33" s="38"/>
      <c r="B33" s="39"/>
      <c r="C33" s="39"/>
    </row>
    <row r="34" spans="1:3" x14ac:dyDescent="0.2">
      <c r="A34" s="38"/>
      <c r="B34" s="39"/>
      <c r="C34" s="39"/>
    </row>
    <row r="35" spans="1:3" x14ac:dyDescent="0.2">
      <c r="A35" s="38"/>
      <c r="B35" s="39"/>
      <c r="C35" s="39"/>
    </row>
    <row r="36" spans="1:3" x14ac:dyDescent="0.2">
      <c r="A36" s="38"/>
      <c r="B36" s="39"/>
      <c r="C36" s="39"/>
    </row>
    <row r="37" spans="1:3" x14ac:dyDescent="0.2">
      <c r="A37" s="38"/>
      <c r="B37" s="39"/>
      <c r="C37" s="39"/>
    </row>
  </sheetData>
  <mergeCells count="7">
    <mergeCell ref="B11:C11"/>
    <mergeCell ref="B12:C12"/>
    <mergeCell ref="A1:I1"/>
    <mergeCell ref="A2:I2"/>
    <mergeCell ref="A3:I3"/>
    <mergeCell ref="A4:I4"/>
    <mergeCell ref="B10:C10"/>
  </mergeCells>
  <dataValidations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zoomScaleSheetLayoutView="100" workbookViewId="0">
      <selection activeCell="I14" sqref="I14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40" customWidth="1"/>
    <col min="4" max="4" width="24.5703125" style="40" customWidth="1"/>
    <col min="5" max="6" width="15.28515625" style="9" bestFit="1" customWidth="1"/>
    <col min="7" max="7" width="12.85546875" style="9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55"/>
      <c r="K1" s="55"/>
      <c r="L1" s="55"/>
    </row>
    <row r="2" spans="1:12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  <c r="K2" s="56"/>
      <c r="L2" s="56"/>
    </row>
    <row r="3" spans="1:12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  <c r="K3" s="56"/>
      <c r="L3" s="56"/>
    </row>
    <row r="4" spans="1:12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9"/>
      <c r="L4" s="7"/>
    </row>
    <row r="5" spans="1:12" s="40" customFormat="1" x14ac:dyDescent="0.2">
      <c r="A5" s="3"/>
      <c r="B5" s="3"/>
      <c r="C5" s="3"/>
      <c r="D5" s="3"/>
      <c r="E5" s="3"/>
      <c r="F5" s="3"/>
      <c r="G5" s="4"/>
      <c r="H5" s="5"/>
      <c r="I5" s="6"/>
      <c r="J5" s="9"/>
      <c r="L5" s="7"/>
    </row>
    <row r="6" spans="1:12" s="40" customFormat="1" x14ac:dyDescent="0.2">
      <c r="A6" s="3"/>
      <c r="B6" s="3"/>
      <c r="C6" s="3"/>
      <c r="D6" s="3"/>
      <c r="E6" s="3"/>
      <c r="F6" s="3"/>
      <c r="G6" s="4"/>
      <c r="H6" s="5"/>
      <c r="I6" s="6"/>
      <c r="J6" s="9"/>
      <c r="L6" s="7"/>
    </row>
    <row r="7" spans="1:12" ht="11.25" customHeight="1" x14ac:dyDescent="0.2">
      <c r="A7" s="223" t="s">
        <v>58</v>
      </c>
      <c r="B7" s="188"/>
      <c r="C7" s="77"/>
      <c r="D7" s="77"/>
      <c r="E7" s="224"/>
      <c r="F7" s="224"/>
      <c r="G7" s="224"/>
      <c r="H7" s="225" t="s">
        <v>53</v>
      </c>
      <c r="I7" s="68"/>
      <c r="J7" s="68"/>
      <c r="K7" s="40"/>
    </row>
    <row r="8" spans="1:12" ht="12.75" customHeight="1" x14ac:dyDescent="0.2">
      <c r="A8" s="226"/>
      <c r="B8" s="226"/>
      <c r="C8" s="226"/>
      <c r="D8" s="226"/>
      <c r="E8" s="227"/>
      <c r="F8" s="58"/>
      <c r="G8" s="58"/>
      <c r="H8" s="68"/>
      <c r="I8" s="68"/>
      <c r="J8" s="68"/>
      <c r="K8" s="40"/>
    </row>
    <row r="9" spans="1:12" ht="15" customHeight="1" x14ac:dyDescent="0.2">
      <c r="A9" s="61" t="s">
        <v>42</v>
      </c>
      <c r="B9" s="140" t="s">
        <v>43</v>
      </c>
      <c r="C9" s="135"/>
      <c r="D9" s="123"/>
      <c r="E9" s="130" t="s">
        <v>54</v>
      </c>
      <c r="F9" s="83" t="s">
        <v>55</v>
      </c>
      <c r="G9" s="83" t="s">
        <v>56</v>
      </c>
      <c r="H9" s="62" t="s">
        <v>57</v>
      </c>
      <c r="I9" s="68"/>
      <c r="J9" s="68"/>
      <c r="K9" s="40"/>
    </row>
    <row r="10" spans="1:12" ht="12" x14ac:dyDescent="0.2">
      <c r="A10" s="41">
        <v>1241100000</v>
      </c>
      <c r="B10" s="269" t="s">
        <v>154</v>
      </c>
      <c r="C10" s="270"/>
      <c r="D10" s="271"/>
      <c r="E10" s="43">
        <v>13688</v>
      </c>
      <c r="F10" s="43">
        <v>13688</v>
      </c>
      <c r="G10" s="43">
        <f>F10-E10</f>
        <v>0</v>
      </c>
      <c r="H10" s="84" t="s">
        <v>179</v>
      </c>
      <c r="I10" s="68"/>
      <c r="J10" s="68"/>
      <c r="K10" s="40"/>
    </row>
    <row r="11" spans="1:12" s="28" customFormat="1" ht="12" x14ac:dyDescent="0.2">
      <c r="A11" s="41">
        <v>1241300000</v>
      </c>
      <c r="B11" s="269" t="s">
        <v>155</v>
      </c>
      <c r="C11" s="270"/>
      <c r="D11" s="271"/>
      <c r="E11" s="43">
        <v>573137.14</v>
      </c>
      <c r="F11" s="43">
        <v>573137.14</v>
      </c>
      <c r="G11" s="43">
        <f>F11-E11</f>
        <v>0</v>
      </c>
      <c r="H11" s="84" t="s">
        <v>179</v>
      </c>
      <c r="I11" s="68"/>
      <c r="J11" s="68"/>
      <c r="K11" s="40"/>
    </row>
    <row r="12" spans="1:12" s="28" customFormat="1" ht="12" x14ac:dyDescent="0.2">
      <c r="A12" s="41">
        <v>1244100000</v>
      </c>
      <c r="B12" s="269" t="s">
        <v>156</v>
      </c>
      <c r="C12" s="270"/>
      <c r="D12" s="271"/>
      <c r="E12" s="43">
        <v>184500</v>
      </c>
      <c r="F12" s="43">
        <v>184500</v>
      </c>
      <c r="G12" s="43">
        <f>F12-E12</f>
        <v>0</v>
      </c>
      <c r="H12" s="84" t="s">
        <v>179</v>
      </c>
      <c r="I12" s="68"/>
      <c r="J12" s="68"/>
      <c r="K12" s="40"/>
    </row>
    <row r="13" spans="1:12" ht="12" x14ac:dyDescent="0.2">
      <c r="A13" s="79"/>
      <c r="B13" s="132" t="s">
        <v>125</v>
      </c>
      <c r="C13" s="136"/>
      <c r="D13" s="133"/>
      <c r="E13" s="131">
        <f>SUM(E10:E12)</f>
        <v>771325.14</v>
      </c>
      <c r="F13" s="76">
        <f>SUM(F10:F12)</f>
        <v>771325.14</v>
      </c>
      <c r="G13" s="76">
        <f>SUM(G10:G12)</f>
        <v>0</v>
      </c>
      <c r="H13" s="76"/>
      <c r="I13" s="68"/>
      <c r="J13" s="68"/>
      <c r="K13" s="40"/>
    </row>
    <row r="14" spans="1:12" s="10" customFormat="1" ht="12" x14ac:dyDescent="0.2">
      <c r="A14" s="85"/>
      <c r="B14" s="85"/>
      <c r="C14" s="85"/>
      <c r="D14" s="85"/>
      <c r="E14" s="86"/>
      <c r="F14" s="86"/>
      <c r="G14" s="86"/>
      <c r="H14" s="86"/>
      <c r="I14" s="87"/>
      <c r="J14" s="87"/>
    </row>
    <row r="15" spans="1:12" s="10" customFormat="1" ht="12" x14ac:dyDescent="0.2">
      <c r="A15" s="85"/>
      <c r="B15" s="85"/>
      <c r="C15" s="85"/>
      <c r="D15" s="85"/>
      <c r="E15" s="86"/>
      <c r="F15" s="86"/>
      <c r="G15" s="86"/>
      <c r="H15" s="86"/>
      <c r="I15" s="87"/>
      <c r="J15" s="87"/>
    </row>
    <row r="16" spans="1:12" ht="12" x14ac:dyDescent="0.2">
      <c r="A16" s="68"/>
      <c r="B16" s="68"/>
      <c r="C16" s="68"/>
      <c r="D16" s="68"/>
      <c r="E16" s="58"/>
      <c r="F16" s="58"/>
      <c r="G16" s="58"/>
      <c r="H16" s="68"/>
      <c r="I16" s="68"/>
      <c r="J16" s="68"/>
      <c r="K16" s="40"/>
    </row>
    <row r="17" spans="1:11" ht="12" x14ac:dyDescent="0.2">
      <c r="A17" s="228" t="s">
        <v>157</v>
      </c>
      <c r="B17" s="229"/>
      <c r="C17" s="229"/>
      <c r="D17" s="230"/>
      <c r="E17" s="224"/>
      <c r="F17" s="224"/>
      <c r="G17" s="224"/>
      <c r="H17" s="68"/>
      <c r="I17" s="225" t="s">
        <v>53</v>
      </c>
      <c r="J17" s="68"/>
      <c r="K17" s="40"/>
    </row>
    <row r="18" spans="1:11" ht="12" x14ac:dyDescent="0.2">
      <c r="A18" s="226"/>
      <c r="B18" s="226"/>
      <c r="C18" s="226"/>
      <c r="D18" s="226"/>
      <c r="E18" s="227"/>
      <c r="F18" s="58"/>
      <c r="G18" s="58"/>
      <c r="H18" s="68"/>
      <c r="I18" s="68"/>
      <c r="J18" s="68"/>
      <c r="K18" s="40"/>
    </row>
    <row r="19" spans="1:11" ht="27.95" customHeight="1" x14ac:dyDescent="0.2">
      <c r="A19" s="71" t="s">
        <v>42</v>
      </c>
      <c r="B19" s="140" t="s">
        <v>43</v>
      </c>
      <c r="C19" s="135"/>
      <c r="D19" s="123"/>
      <c r="E19" s="130" t="s">
        <v>54</v>
      </c>
      <c r="F19" s="83" t="s">
        <v>55</v>
      </c>
      <c r="G19" s="83" t="s">
        <v>56</v>
      </c>
      <c r="H19" s="62" t="s">
        <v>57</v>
      </c>
      <c r="I19" s="62" t="s">
        <v>127</v>
      </c>
      <c r="J19" s="62" t="s">
        <v>128</v>
      </c>
      <c r="K19" s="40"/>
    </row>
    <row r="20" spans="1:11" s="10" customFormat="1" ht="12" x14ac:dyDescent="0.2">
      <c r="A20" s="44">
        <v>1263000000</v>
      </c>
      <c r="B20" s="199" t="s">
        <v>175</v>
      </c>
      <c r="C20" s="49"/>
      <c r="D20" s="200"/>
      <c r="E20" s="43">
        <v>574905.68999999994</v>
      </c>
      <c r="F20" s="43">
        <v>574905.68999999994</v>
      </c>
      <c r="G20" s="43">
        <f>F20-E20</f>
        <v>0</v>
      </c>
      <c r="H20" s="231" t="s">
        <v>158</v>
      </c>
      <c r="I20" s="231" t="s">
        <v>148</v>
      </c>
      <c r="J20" s="232"/>
    </row>
    <row r="21" spans="1:11" ht="12" x14ac:dyDescent="0.2">
      <c r="A21" s="79"/>
      <c r="B21" s="132" t="s">
        <v>126</v>
      </c>
      <c r="C21" s="136"/>
      <c r="D21" s="133"/>
      <c r="E21" s="131">
        <f>SUM(E20:E20)</f>
        <v>574905.68999999994</v>
      </c>
      <c r="F21" s="131">
        <f>SUM(F20:F20)</f>
        <v>574905.68999999994</v>
      </c>
      <c r="G21" s="131">
        <f>SUM(G20:G20)</f>
        <v>0</v>
      </c>
      <c r="H21" s="76"/>
      <c r="I21" s="76"/>
      <c r="J21" s="76"/>
      <c r="K21" s="40"/>
    </row>
    <row r="22" spans="1:11" ht="12" x14ac:dyDescent="0.2">
      <c r="A22" s="68"/>
      <c r="B22" s="68"/>
      <c r="C22" s="68"/>
      <c r="D22" s="68"/>
      <c r="E22" s="58"/>
      <c r="F22" s="58"/>
      <c r="G22" s="58"/>
      <c r="H22" s="68"/>
      <c r="I22" s="68"/>
      <c r="J22" s="68"/>
      <c r="K22" s="40"/>
    </row>
    <row r="23" spans="1:11" ht="12" x14ac:dyDescent="0.2">
      <c r="A23" s="68"/>
      <c r="B23" s="68"/>
      <c r="C23" s="68"/>
      <c r="D23" s="68"/>
      <c r="E23" s="58"/>
      <c r="F23" s="58"/>
      <c r="G23" s="58"/>
      <c r="H23" s="68"/>
      <c r="I23" s="68"/>
      <c r="J23" s="68"/>
    </row>
    <row r="28" spans="1:11" x14ac:dyDescent="0.2">
      <c r="A28" s="274"/>
      <c r="B28" s="274"/>
      <c r="C28" s="275"/>
      <c r="D28" s="275"/>
      <c r="E28" s="276"/>
      <c r="F28" s="276"/>
      <c r="G28" s="276"/>
      <c r="H28" s="276"/>
      <c r="I28" s="277"/>
      <c r="J28" s="277"/>
    </row>
    <row r="29" spans="1:11" ht="25.5" customHeight="1" x14ac:dyDescent="0.2">
      <c r="A29" s="272"/>
      <c r="B29" s="272"/>
      <c r="C29" s="273"/>
      <c r="D29" s="273"/>
      <c r="E29" s="273"/>
      <c r="F29" s="273"/>
      <c r="G29" s="273"/>
      <c r="H29" s="273"/>
      <c r="I29" s="273"/>
      <c r="J29" s="273"/>
    </row>
  </sheetData>
  <mergeCells count="17"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B12:D12"/>
    <mergeCell ref="A4:I4"/>
    <mergeCell ref="A1:I1"/>
    <mergeCell ref="A2:I2"/>
    <mergeCell ref="A3:I3"/>
    <mergeCell ref="B10:D10"/>
    <mergeCell ref="B11:D11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:D9 B19:D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J19" sqref="A1:J19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40" customWidth="1"/>
    <col min="4" max="4" width="15.7109375" style="40" customWidth="1"/>
    <col min="5" max="6" width="14.7109375" style="9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40" customFormat="1" ht="18" customHeight="1" x14ac:dyDescent="0.25">
      <c r="A1" s="265" t="s">
        <v>149</v>
      </c>
      <c r="B1" s="265"/>
      <c r="C1" s="265"/>
      <c r="D1" s="265"/>
      <c r="E1" s="265"/>
      <c r="F1" s="265"/>
      <c r="G1" s="265"/>
      <c r="H1" s="265"/>
      <c r="I1" s="265"/>
      <c r="J1" s="55"/>
    </row>
    <row r="2" spans="1:10" s="40" customFormat="1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</row>
    <row r="3" spans="1:10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</row>
    <row r="4" spans="1:10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7"/>
    </row>
    <row r="5" spans="1:10" ht="11.25" customHeight="1" x14ac:dyDescent="0.2">
      <c r="A5" s="3"/>
      <c r="B5" s="3"/>
      <c r="C5" s="3"/>
      <c r="D5" s="3"/>
      <c r="E5" s="4"/>
      <c r="F5" s="5"/>
      <c r="G5" s="6"/>
      <c r="I5" s="40"/>
      <c r="J5" s="7"/>
    </row>
    <row r="6" spans="1:10" x14ac:dyDescent="0.2">
      <c r="A6" s="3"/>
      <c r="B6" s="3"/>
      <c r="C6" s="3"/>
      <c r="D6" s="3"/>
      <c r="E6" s="4"/>
      <c r="F6" s="5"/>
      <c r="G6" s="6"/>
      <c r="I6" s="40"/>
      <c r="J6" s="7"/>
    </row>
    <row r="7" spans="1:10" ht="11.25" customHeight="1" x14ac:dyDescent="0.2">
      <c r="A7" s="162" t="s">
        <v>129</v>
      </c>
      <c r="B7" s="138"/>
      <c r="C7" s="139"/>
      <c r="D7" s="187"/>
      <c r="E7" s="91"/>
      <c r="F7" s="91"/>
      <c r="G7" s="91"/>
      <c r="H7" s="91"/>
      <c r="I7" s="91"/>
      <c r="J7" s="92" t="s">
        <v>59</v>
      </c>
    </row>
    <row r="8" spans="1:10" ht="12" x14ac:dyDescent="0.2">
      <c r="A8" s="90"/>
      <c r="B8" s="68"/>
      <c r="C8" s="68"/>
      <c r="D8" s="68"/>
      <c r="E8" s="58"/>
      <c r="F8" s="58"/>
      <c r="G8" s="58"/>
      <c r="H8" s="58"/>
      <c r="I8" s="58"/>
      <c r="J8" s="68"/>
    </row>
    <row r="9" spans="1:10" ht="15" customHeight="1" x14ac:dyDescent="0.2">
      <c r="A9" s="71" t="s">
        <v>42</v>
      </c>
      <c r="B9" s="140" t="s">
        <v>43</v>
      </c>
      <c r="C9" s="135"/>
      <c r="D9" s="123"/>
      <c r="E9" s="81" t="s">
        <v>44</v>
      </c>
      <c r="F9" s="73" t="s">
        <v>47</v>
      </c>
      <c r="G9" s="73" t="s">
        <v>48</v>
      </c>
      <c r="H9" s="73" t="s">
        <v>49</v>
      </c>
      <c r="I9" s="74" t="s">
        <v>50</v>
      </c>
      <c r="J9" s="72" t="s">
        <v>51</v>
      </c>
    </row>
    <row r="10" spans="1:10" ht="12" x14ac:dyDescent="0.2">
      <c r="A10" s="45">
        <v>2117100000</v>
      </c>
      <c r="B10" s="42" t="s">
        <v>163</v>
      </c>
      <c r="C10" s="49"/>
      <c r="D10" s="50"/>
      <c r="E10" s="43">
        <v>648.4</v>
      </c>
      <c r="F10" s="43">
        <v>648.4</v>
      </c>
      <c r="G10" s="63"/>
      <c r="H10" s="63"/>
      <c r="I10" s="46"/>
      <c r="J10" s="45" t="s">
        <v>146</v>
      </c>
    </row>
    <row r="11" spans="1:10" ht="12" x14ac:dyDescent="0.2">
      <c r="A11" s="93"/>
      <c r="B11" s="132" t="s">
        <v>130</v>
      </c>
      <c r="C11" s="136"/>
      <c r="D11" s="133"/>
      <c r="E11" s="137">
        <f>SUM(E10:E10)</f>
        <v>648.4</v>
      </c>
      <c r="F11" s="94">
        <f>SUM(F10:F10)</f>
        <v>648.4</v>
      </c>
      <c r="G11" s="94">
        <f>SUM(G10:G10)</f>
        <v>0</v>
      </c>
      <c r="H11" s="94">
        <f>SUM(H10:H10)</f>
        <v>0</v>
      </c>
      <c r="I11" s="94">
        <f>SUM(I10:I10)</f>
        <v>0</v>
      </c>
      <c r="J11" s="95"/>
    </row>
    <row r="12" spans="1:10" ht="12" x14ac:dyDescent="0.2">
      <c r="A12" s="68"/>
      <c r="B12" s="68"/>
      <c r="C12" s="68"/>
      <c r="D12" s="68"/>
      <c r="E12" s="58"/>
      <c r="F12" s="58"/>
      <c r="G12" s="58"/>
      <c r="H12" s="58"/>
      <c r="I12" s="58"/>
      <c r="J12" s="68"/>
    </row>
    <row r="13" spans="1:10" s="40" customFormat="1" ht="12" x14ac:dyDescent="0.2">
      <c r="A13" s="68"/>
      <c r="B13" s="68"/>
      <c r="C13" s="68"/>
      <c r="D13" s="68"/>
      <c r="E13" s="58"/>
      <c r="F13" s="58"/>
      <c r="G13" s="58"/>
      <c r="H13" s="58"/>
      <c r="I13" s="58"/>
      <c r="J13" s="68"/>
    </row>
    <row r="15" spans="1:10" s="40" customFormat="1" ht="11.25" customHeight="1" x14ac:dyDescent="0.2">
      <c r="A15" s="172" t="s">
        <v>120</v>
      </c>
      <c r="B15" s="171"/>
      <c r="C15" s="171"/>
      <c r="D15" s="171"/>
      <c r="E15" s="173"/>
      <c r="F15" s="111"/>
      <c r="G15" s="68"/>
      <c r="H15" s="92" t="s">
        <v>60</v>
      </c>
    </row>
    <row r="16" spans="1:10" s="40" customFormat="1" ht="12" x14ac:dyDescent="0.2">
      <c r="A16" s="68"/>
      <c r="B16" s="68"/>
      <c r="C16" s="68"/>
      <c r="D16" s="68"/>
      <c r="E16" s="68"/>
      <c r="F16" s="58"/>
      <c r="G16" s="91"/>
      <c r="H16" s="68"/>
    </row>
    <row r="17" spans="1:10" s="40" customFormat="1" ht="22.5" customHeight="1" x14ac:dyDescent="0.2">
      <c r="A17" s="71" t="s">
        <v>42</v>
      </c>
      <c r="B17" s="140" t="s">
        <v>43</v>
      </c>
      <c r="C17" s="168"/>
      <c r="D17" s="135"/>
      <c r="E17" s="123"/>
      <c r="F17" s="81" t="s">
        <v>44</v>
      </c>
      <c r="G17" s="81" t="s">
        <v>61</v>
      </c>
      <c r="H17" s="57" t="s">
        <v>51</v>
      </c>
    </row>
    <row r="18" spans="1:10" s="40" customFormat="1" ht="47.25" customHeight="1" x14ac:dyDescent="0.2">
      <c r="A18" s="233">
        <v>2161100000</v>
      </c>
      <c r="B18" s="234" t="s">
        <v>164</v>
      </c>
      <c r="C18" s="201"/>
      <c r="D18" s="202"/>
      <c r="E18" s="203"/>
      <c r="F18" s="235">
        <v>103989799.84</v>
      </c>
      <c r="G18" s="236" t="s">
        <v>173</v>
      </c>
      <c r="H18" s="217" t="s">
        <v>150</v>
      </c>
    </row>
    <row r="19" spans="1:10" s="40" customFormat="1" ht="12" x14ac:dyDescent="0.2">
      <c r="A19" s="79"/>
      <c r="B19" s="132" t="s">
        <v>131</v>
      </c>
      <c r="C19" s="136"/>
      <c r="D19" s="136"/>
      <c r="E19" s="136"/>
      <c r="F19" s="170">
        <f>SUM(F18:F18)</f>
        <v>103989799.84</v>
      </c>
      <c r="G19" s="169"/>
      <c r="H19" s="96"/>
    </row>
    <row r="20" spans="1:10" s="40" customFormat="1" x14ac:dyDescent="0.2">
      <c r="E20" s="9"/>
      <c r="F20" s="9"/>
      <c r="G20" s="9"/>
      <c r="H20" s="9"/>
      <c r="I20" s="9"/>
    </row>
    <row r="21" spans="1:10" s="40" customFormat="1" x14ac:dyDescent="0.2">
      <c r="E21" s="9"/>
      <c r="F21" s="9"/>
      <c r="G21" s="9"/>
      <c r="H21" s="9"/>
      <c r="I21" s="9"/>
    </row>
    <row r="22" spans="1:10" s="40" customFormat="1" x14ac:dyDescent="0.2">
      <c r="E22" s="9"/>
      <c r="F22" s="9"/>
      <c r="G22" s="9"/>
      <c r="H22" s="9"/>
      <c r="I22" s="9"/>
    </row>
    <row r="29" spans="1:10" x14ac:dyDescent="0.2">
      <c r="A29" s="274"/>
      <c r="B29" s="274"/>
      <c r="C29" s="275"/>
      <c r="D29" s="275"/>
      <c r="E29" s="276"/>
      <c r="F29" s="276"/>
      <c r="G29" s="276"/>
      <c r="H29" s="276"/>
      <c r="I29" s="276"/>
      <c r="J29" s="276"/>
    </row>
    <row r="30" spans="1:10" ht="21" customHeight="1" x14ac:dyDescent="0.2">
      <c r="A30" s="272"/>
      <c r="B30" s="272"/>
      <c r="C30" s="273"/>
      <c r="D30" s="273"/>
      <c r="E30" s="273"/>
      <c r="F30" s="273"/>
      <c r="G30" s="273"/>
      <c r="H30" s="273"/>
      <c r="I30" s="273"/>
      <c r="J30" s="273"/>
    </row>
  </sheetData>
  <mergeCells count="14">
    <mergeCell ref="A1:I1"/>
    <mergeCell ref="A2:I2"/>
    <mergeCell ref="A3:I3"/>
    <mergeCell ref="A4:I4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29:J29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I14" sqref="A1:I14"/>
    </sheetView>
  </sheetViews>
  <sheetFormatPr baseColWidth="10" defaultColWidth="12.42578125" defaultRowHeight="11.25" x14ac:dyDescent="0.2"/>
  <cols>
    <col min="1" max="1" width="16.140625" style="8" customWidth="1"/>
    <col min="2" max="2" width="20.85546875" style="8" customWidth="1"/>
    <col min="3" max="4" width="15.7109375" style="40" customWidth="1"/>
    <col min="5" max="5" width="19.85546875" style="40" customWidth="1"/>
    <col min="6" max="6" width="12.5703125" style="40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55"/>
    </row>
    <row r="2" spans="1:10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</row>
    <row r="3" spans="1:10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</row>
    <row r="4" spans="1:10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7"/>
    </row>
    <row r="5" spans="1:10" s="40" customFormat="1" x14ac:dyDescent="0.2">
      <c r="A5" s="3"/>
      <c r="B5" s="3"/>
      <c r="C5" s="3"/>
      <c r="D5" s="3"/>
      <c r="E5" s="4"/>
      <c r="F5" s="5"/>
      <c r="G5" s="6"/>
      <c r="H5" s="9"/>
      <c r="J5" s="7"/>
    </row>
    <row r="6" spans="1:10" s="12" customFormat="1" x14ac:dyDescent="0.2">
      <c r="G6" s="14"/>
      <c r="H6" s="14"/>
    </row>
    <row r="7" spans="1:10" s="40" customFormat="1" ht="11.25" customHeight="1" x14ac:dyDescent="0.2">
      <c r="A7" s="150" t="s">
        <v>67</v>
      </c>
      <c r="B7" s="145"/>
      <c r="C7" s="146"/>
      <c r="D7" s="89"/>
      <c r="E7" s="89"/>
      <c r="F7" s="101"/>
      <c r="G7" s="68"/>
      <c r="H7" s="88" t="s">
        <v>137</v>
      </c>
    </row>
    <row r="8" spans="1:10" s="40" customFormat="1" ht="12" x14ac:dyDescent="0.2">
      <c r="A8" s="98"/>
      <c r="B8" s="98"/>
      <c r="C8" s="98"/>
      <c r="D8" s="98"/>
      <c r="E8" s="98"/>
      <c r="F8" s="99"/>
      <c r="G8" s="98"/>
      <c r="H8" s="100"/>
    </row>
    <row r="9" spans="1:10" s="40" customFormat="1" ht="15" customHeight="1" x14ac:dyDescent="0.2">
      <c r="A9" s="61" t="s">
        <v>42</v>
      </c>
      <c r="B9" s="141" t="s">
        <v>43</v>
      </c>
      <c r="C9" s="142"/>
      <c r="D9" s="142"/>
      <c r="E9" s="143"/>
      <c r="F9" s="62" t="s">
        <v>44</v>
      </c>
      <c r="G9" s="102" t="s">
        <v>61</v>
      </c>
      <c r="H9" s="62" t="s">
        <v>51</v>
      </c>
    </row>
    <row r="10" spans="1:10" s="40" customFormat="1" ht="29.25" customHeight="1" x14ac:dyDescent="0.2">
      <c r="A10" s="217">
        <v>4311100000</v>
      </c>
      <c r="B10" s="201" t="s">
        <v>165</v>
      </c>
      <c r="C10" s="202"/>
      <c r="D10" s="202"/>
      <c r="E10" s="203"/>
      <c r="F10" s="218">
        <v>788371.44</v>
      </c>
      <c r="G10" s="222" t="s">
        <v>180</v>
      </c>
      <c r="H10" s="216" t="s">
        <v>150</v>
      </c>
    </row>
    <row r="11" spans="1:10" s="40" customFormat="1" ht="12" x14ac:dyDescent="0.2">
      <c r="A11" s="217">
        <v>4319100000</v>
      </c>
      <c r="B11" s="219" t="s">
        <v>174</v>
      </c>
      <c r="C11" s="220"/>
      <c r="D11" s="220"/>
      <c r="E11" s="221"/>
      <c r="F11" s="218">
        <v>1040918.05</v>
      </c>
      <c r="G11" s="222" t="s">
        <v>180</v>
      </c>
      <c r="H11" s="216" t="s">
        <v>150</v>
      </c>
    </row>
    <row r="12" spans="1:10" s="40" customFormat="1" ht="12" x14ac:dyDescent="0.2">
      <c r="A12" s="41"/>
      <c r="B12" s="179"/>
      <c r="C12" s="180"/>
      <c r="D12" s="180"/>
      <c r="E12" s="181"/>
      <c r="F12" s="43"/>
      <c r="G12" s="195"/>
      <c r="H12" s="194"/>
    </row>
    <row r="13" spans="1:10" s="40" customFormat="1" ht="12" x14ac:dyDescent="0.2">
      <c r="A13" s="174"/>
      <c r="B13" s="176" t="s">
        <v>134</v>
      </c>
      <c r="C13" s="177"/>
      <c r="D13" s="177"/>
      <c r="E13" s="178"/>
      <c r="F13" s="175">
        <f>SUM(F10:F12)</f>
        <v>1829289.49</v>
      </c>
      <c r="G13" s="103"/>
      <c r="H13" s="103"/>
    </row>
    <row r="14" spans="1:10" s="40" customFormat="1" x14ac:dyDescent="0.2">
      <c r="A14" s="19"/>
      <c r="B14" s="19"/>
      <c r="C14" s="19"/>
      <c r="D14" s="19"/>
      <c r="E14" s="19"/>
      <c r="F14" s="19"/>
      <c r="G14" s="18"/>
      <c r="H14" s="18"/>
    </row>
    <row r="15" spans="1:10" s="40" customFormat="1" x14ac:dyDescent="0.2">
      <c r="A15" s="19"/>
      <c r="B15" s="19"/>
      <c r="C15" s="19"/>
      <c r="D15" s="19"/>
      <c r="E15" s="19"/>
      <c r="F15" s="192"/>
      <c r="G15" s="18"/>
      <c r="H15" s="18"/>
    </row>
    <row r="16" spans="1:10" s="40" customFormat="1" x14ac:dyDescent="0.2">
      <c r="A16" s="19"/>
      <c r="B16" s="19"/>
      <c r="C16" s="19"/>
      <c r="D16" s="19"/>
      <c r="E16" s="19"/>
      <c r="F16" s="19"/>
      <c r="G16" s="18"/>
      <c r="H16" s="18"/>
    </row>
    <row r="17" spans="1:10" s="40" customFormat="1" x14ac:dyDescent="0.2">
      <c r="A17" s="19"/>
      <c r="B17" s="19"/>
      <c r="C17" s="19"/>
      <c r="D17" s="19"/>
      <c r="E17" s="19"/>
      <c r="F17" s="19"/>
      <c r="G17" s="18"/>
      <c r="H17" s="18"/>
    </row>
    <row r="18" spans="1:10" x14ac:dyDescent="0.2">
      <c r="A18" s="19"/>
      <c r="B18" s="19"/>
      <c r="C18" s="19"/>
      <c r="D18" s="19"/>
      <c r="E18" s="19"/>
      <c r="F18" s="19"/>
      <c r="G18" s="18"/>
      <c r="H18" s="18"/>
    </row>
    <row r="19" spans="1:10" x14ac:dyDescent="0.2">
      <c r="A19" s="19"/>
      <c r="B19" s="19"/>
      <c r="C19" s="19"/>
      <c r="D19" s="19"/>
      <c r="E19" s="19"/>
      <c r="F19" s="19"/>
      <c r="G19" s="18"/>
      <c r="H19" s="18"/>
    </row>
    <row r="20" spans="1:10" x14ac:dyDescent="0.2">
      <c r="A20" s="274"/>
      <c r="B20" s="274"/>
      <c r="C20" s="275"/>
      <c r="D20" s="275"/>
      <c r="E20" s="52"/>
      <c r="F20" s="276"/>
      <c r="G20" s="276"/>
      <c r="H20" s="51"/>
      <c r="I20" s="51"/>
      <c r="J20" s="51"/>
    </row>
    <row r="21" spans="1:10" ht="23.25" customHeight="1" x14ac:dyDescent="0.2">
      <c r="A21" s="272"/>
      <c r="B21" s="272"/>
      <c r="C21" s="273"/>
      <c r="D21" s="273"/>
      <c r="E21" s="53"/>
      <c r="F21" s="273"/>
      <c r="G21" s="273"/>
      <c r="H21" s="273"/>
      <c r="I21" s="273"/>
      <c r="J21" s="54"/>
    </row>
    <row r="22" spans="1:10" x14ac:dyDescent="0.2">
      <c r="A22" s="19"/>
      <c r="B22" s="19"/>
      <c r="C22" s="19"/>
      <c r="D22" s="19"/>
      <c r="E22" s="19"/>
      <c r="F22" s="19"/>
      <c r="G22" s="18"/>
      <c r="H22" s="18"/>
    </row>
    <row r="23" spans="1:10" x14ac:dyDescent="0.2">
      <c r="A23" s="19"/>
      <c r="B23" s="19"/>
      <c r="C23" s="19"/>
      <c r="D23" s="19"/>
      <c r="E23" s="19"/>
      <c r="F23" s="19"/>
      <c r="G23" s="18"/>
      <c r="H23" s="18"/>
    </row>
    <row r="24" spans="1:10" x14ac:dyDescent="0.2">
      <c r="A24" s="19"/>
      <c r="B24" s="19"/>
      <c r="C24" s="19"/>
      <c r="D24" s="19"/>
      <c r="E24" s="19"/>
      <c r="F24" s="19"/>
      <c r="G24" s="18"/>
      <c r="H24" s="18"/>
    </row>
    <row r="25" spans="1:10" x14ac:dyDescent="0.2">
      <c r="A25" s="19"/>
      <c r="B25" s="19"/>
      <c r="C25" s="19"/>
      <c r="D25" s="19"/>
      <c r="E25" s="19"/>
      <c r="F25" s="19"/>
      <c r="G25" s="18"/>
      <c r="H25" s="18"/>
    </row>
    <row r="26" spans="1:10" x14ac:dyDescent="0.2">
      <c r="A26" s="19"/>
      <c r="B26" s="19"/>
      <c r="C26" s="19"/>
      <c r="D26" s="19"/>
      <c r="E26" s="19"/>
      <c r="F26" s="19"/>
      <c r="G26" s="18"/>
      <c r="H26" s="18"/>
    </row>
    <row r="27" spans="1:10" x14ac:dyDescent="0.2">
      <c r="A27" s="19"/>
      <c r="B27" s="19"/>
      <c r="C27" s="19"/>
      <c r="D27" s="19"/>
      <c r="E27" s="19"/>
      <c r="F27" s="19"/>
      <c r="G27" s="18"/>
      <c r="H27" s="18"/>
    </row>
    <row r="28" spans="1:10" x14ac:dyDescent="0.2">
      <c r="A28" s="19"/>
      <c r="B28" s="19"/>
      <c r="C28" s="19"/>
      <c r="D28" s="19"/>
      <c r="E28" s="19"/>
      <c r="F28" s="19"/>
      <c r="G28" s="18"/>
      <c r="H28" s="18"/>
    </row>
    <row r="29" spans="1:10" x14ac:dyDescent="0.2">
      <c r="A29" s="19"/>
      <c r="B29" s="19"/>
      <c r="C29" s="19"/>
      <c r="D29" s="19"/>
      <c r="E29" s="19"/>
      <c r="F29" s="19"/>
      <c r="G29" s="18"/>
      <c r="H29" s="18"/>
    </row>
    <row r="30" spans="1:10" x14ac:dyDescent="0.2">
      <c r="A30" s="19"/>
      <c r="B30" s="19"/>
      <c r="C30" s="19"/>
      <c r="D30" s="19"/>
      <c r="E30" s="19"/>
      <c r="F30" s="19"/>
      <c r="G30" s="18"/>
      <c r="H30" s="18"/>
    </row>
    <row r="31" spans="1:10" x14ac:dyDescent="0.2">
      <c r="A31" s="19"/>
      <c r="B31" s="19"/>
      <c r="C31" s="19"/>
      <c r="D31" s="19"/>
      <c r="E31" s="19"/>
      <c r="F31" s="19"/>
      <c r="G31" s="18"/>
      <c r="H31" s="18"/>
    </row>
    <row r="32" spans="1:10" x14ac:dyDescent="0.2">
      <c r="A32" s="19"/>
      <c r="B32" s="19"/>
      <c r="C32" s="19"/>
      <c r="D32" s="19"/>
      <c r="E32" s="19"/>
      <c r="F32" s="19"/>
      <c r="G32" s="18"/>
      <c r="H32" s="18"/>
    </row>
    <row r="33" spans="1:8" x14ac:dyDescent="0.2">
      <c r="A33" s="19"/>
      <c r="B33" s="19"/>
      <c r="C33" s="19"/>
      <c r="D33" s="19"/>
      <c r="E33" s="19"/>
      <c r="F33" s="19"/>
      <c r="G33" s="18"/>
      <c r="H33" s="18"/>
    </row>
  </sheetData>
  <mergeCells count="11">
    <mergeCell ref="A1:I1"/>
    <mergeCell ref="A2:I2"/>
    <mergeCell ref="A3:I3"/>
    <mergeCell ref="A4:I4"/>
    <mergeCell ref="A21:B21"/>
    <mergeCell ref="C21:D21"/>
    <mergeCell ref="F20:G20"/>
    <mergeCell ref="F21:G21"/>
    <mergeCell ref="H21:I21"/>
    <mergeCell ref="A20:B20"/>
    <mergeCell ref="C20:D20"/>
  </mergeCells>
  <dataValidations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SheetLayoutView="100" workbookViewId="0">
      <selection activeCell="H15" sqref="A1:I15"/>
    </sheetView>
  </sheetViews>
  <sheetFormatPr baseColWidth="10" defaultRowHeight="11.25" x14ac:dyDescent="0.2"/>
  <cols>
    <col min="1" max="1" width="17.140625" style="19" customWidth="1"/>
    <col min="2" max="4" width="15.7109375" style="19" customWidth="1"/>
    <col min="5" max="5" width="20.42578125" style="19" customWidth="1"/>
    <col min="6" max="6" width="17.7109375" style="18" customWidth="1"/>
    <col min="7" max="7" width="11.7109375" style="20" customWidth="1"/>
    <col min="8" max="8" width="19.7109375" style="21" customWidth="1"/>
    <col min="9" max="9" width="8.7109375" style="19" customWidth="1"/>
    <col min="10" max="11" width="11.42578125" style="19"/>
    <col min="12" max="16384" width="11.42578125" style="8"/>
  </cols>
  <sheetData>
    <row r="1" spans="1:11" s="12" customFormat="1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55"/>
    </row>
    <row r="2" spans="1:11" s="12" customFormat="1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</row>
    <row r="3" spans="1:11" s="12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</row>
    <row r="4" spans="1:11" s="12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1" s="12" customFormat="1" ht="10.5" customHeight="1" x14ac:dyDescent="0.2">
      <c r="F6" s="14"/>
      <c r="G6" s="16"/>
      <c r="H6" s="17"/>
    </row>
    <row r="7" spans="1:11" s="12" customFormat="1" ht="11.25" customHeight="1" x14ac:dyDescent="0.2">
      <c r="A7" s="66" t="s">
        <v>119</v>
      </c>
      <c r="B7" s="66"/>
      <c r="C7" s="82"/>
      <c r="D7" s="82"/>
      <c r="E7" s="82"/>
      <c r="F7" s="101"/>
      <c r="G7" s="104"/>
      <c r="H7" s="105" t="s">
        <v>136</v>
      </c>
    </row>
    <row r="8" spans="1:11" ht="11.25" customHeight="1" x14ac:dyDescent="0.2">
      <c r="A8" s="59"/>
      <c r="B8" s="59"/>
      <c r="C8" s="59"/>
      <c r="D8" s="59"/>
      <c r="E8" s="59"/>
      <c r="F8" s="60"/>
      <c r="G8" s="106"/>
      <c r="H8" s="107"/>
      <c r="I8" s="8"/>
      <c r="J8" s="8"/>
      <c r="K8" s="8"/>
    </row>
    <row r="9" spans="1:11" ht="15" customHeight="1" x14ac:dyDescent="0.2">
      <c r="A9" s="71" t="s">
        <v>42</v>
      </c>
      <c r="B9" s="140" t="s">
        <v>43</v>
      </c>
      <c r="C9" s="135"/>
      <c r="D9" s="135"/>
      <c r="E9" s="123"/>
      <c r="F9" s="62" t="s">
        <v>44</v>
      </c>
      <c r="G9" s="108" t="s">
        <v>62</v>
      </c>
      <c r="H9" s="108" t="s">
        <v>63</v>
      </c>
      <c r="I9" s="40"/>
      <c r="J9" s="8"/>
      <c r="K9" s="8"/>
    </row>
    <row r="10" spans="1:11" ht="12" x14ac:dyDescent="0.2">
      <c r="A10" s="41">
        <v>5116100000</v>
      </c>
      <c r="B10" s="42" t="s">
        <v>166</v>
      </c>
      <c r="C10" s="49"/>
      <c r="D10" s="49"/>
      <c r="E10" s="50"/>
      <c r="F10" s="43">
        <v>65000</v>
      </c>
      <c r="G10" s="215">
        <f>(F10/F15)</f>
        <v>0.1707982635229591</v>
      </c>
      <c r="H10" s="48" t="s">
        <v>152</v>
      </c>
    </row>
    <row r="11" spans="1:11" ht="12" x14ac:dyDescent="0.2">
      <c r="A11" s="45">
        <v>5133400000</v>
      </c>
      <c r="B11" s="42" t="s">
        <v>167</v>
      </c>
      <c r="C11" s="49"/>
      <c r="D11" s="49"/>
      <c r="E11" s="50"/>
      <c r="F11" s="43">
        <v>145924.91</v>
      </c>
      <c r="G11" s="215">
        <f>(F11/F15)</f>
        <v>0.3834418651191398</v>
      </c>
      <c r="H11" s="48" t="s">
        <v>171</v>
      </c>
    </row>
    <row r="12" spans="1:11" ht="12" x14ac:dyDescent="0.2">
      <c r="A12" s="45">
        <v>5133900000</v>
      </c>
      <c r="B12" s="42" t="s">
        <v>168</v>
      </c>
      <c r="C12" s="49"/>
      <c r="D12" s="49"/>
      <c r="E12" s="50"/>
      <c r="F12" s="43">
        <v>7540</v>
      </c>
      <c r="G12" s="215">
        <f>(F12/F15)</f>
        <v>1.9812598568663253E-2</v>
      </c>
      <c r="H12" s="48"/>
    </row>
    <row r="13" spans="1:11" ht="12" x14ac:dyDescent="0.2">
      <c r="A13" s="45">
        <v>5134100000</v>
      </c>
      <c r="B13" s="42" t="s">
        <v>169</v>
      </c>
      <c r="C13" s="49"/>
      <c r="D13" s="49"/>
      <c r="E13" s="50"/>
      <c r="F13" s="43">
        <v>18627.060000000001</v>
      </c>
      <c r="G13" s="215">
        <f>(F13/F15)</f>
        <v>4.8945684654430319E-2</v>
      </c>
      <c r="H13" s="48"/>
    </row>
    <row r="14" spans="1:11" ht="12" x14ac:dyDescent="0.2">
      <c r="A14" s="45">
        <v>5137100000</v>
      </c>
      <c r="B14" s="214" t="s">
        <v>170</v>
      </c>
      <c r="C14" s="49"/>
      <c r="D14" s="49"/>
      <c r="E14" s="50"/>
      <c r="F14" s="43">
        <v>143473.96</v>
      </c>
      <c r="G14" s="215">
        <f>(F14/F15)</f>
        <v>0.37700158813480755</v>
      </c>
      <c r="H14" s="48" t="s">
        <v>171</v>
      </c>
    </row>
    <row r="15" spans="1:11" ht="12" x14ac:dyDescent="0.2">
      <c r="A15" s="124"/>
      <c r="B15" s="126" t="s">
        <v>144</v>
      </c>
      <c r="C15" s="167"/>
      <c r="D15" s="167"/>
      <c r="E15" s="127"/>
      <c r="F15" s="149">
        <f>SUM(F10:F14)</f>
        <v>380565.93</v>
      </c>
      <c r="G15" s="191">
        <f>SUM(G10:G14)</f>
        <v>1</v>
      </c>
      <c r="H15" s="109"/>
    </row>
    <row r="16" spans="1:11" x14ac:dyDescent="0.2">
      <c r="A16" s="22"/>
      <c r="B16" s="22"/>
      <c r="C16" s="22"/>
      <c r="D16" s="22"/>
      <c r="E16" s="22"/>
      <c r="F16" s="23"/>
      <c r="G16" s="24"/>
      <c r="H16" s="25"/>
    </row>
    <row r="18" spans="1:9" x14ac:dyDescent="0.2">
      <c r="F18" s="196"/>
    </row>
    <row r="22" spans="1:9" x14ac:dyDescent="0.2">
      <c r="A22" s="274"/>
      <c r="B22" s="274"/>
      <c r="C22" s="274"/>
      <c r="D22" s="274"/>
      <c r="E22" s="161"/>
      <c r="F22" s="276"/>
      <c r="G22" s="276"/>
      <c r="H22" s="277"/>
      <c r="I22" s="277"/>
    </row>
    <row r="23" spans="1:9" ht="23.25" customHeight="1" x14ac:dyDescent="0.2">
      <c r="A23" s="272"/>
      <c r="B23" s="272"/>
      <c r="C23" s="273"/>
      <c r="D23" s="273"/>
      <c r="E23" s="182"/>
      <c r="F23" s="273"/>
      <c r="G23" s="273"/>
      <c r="H23" s="278"/>
      <c r="I23" s="278"/>
    </row>
  </sheetData>
  <mergeCells count="12">
    <mergeCell ref="A1:I1"/>
    <mergeCell ref="A2:I2"/>
    <mergeCell ref="A3:I3"/>
    <mergeCell ref="A4:I4"/>
    <mergeCell ref="A23:B23"/>
    <mergeCell ref="C23:D23"/>
    <mergeCell ref="F23:G23"/>
    <mergeCell ref="H23:I23"/>
    <mergeCell ref="A22:B22"/>
    <mergeCell ref="C22:D22"/>
    <mergeCell ref="F22:G22"/>
    <mergeCell ref="H22:I22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I11" sqref="A1:I11"/>
    </sheetView>
  </sheetViews>
  <sheetFormatPr baseColWidth="10" defaultRowHeight="11.25" x14ac:dyDescent="0.2"/>
  <cols>
    <col min="1" max="1" width="13.7109375" style="8" customWidth="1"/>
    <col min="2" max="2" width="60.42578125" style="8" bestFit="1" customWidth="1"/>
    <col min="3" max="3" width="7.7109375" style="40" customWidth="1"/>
    <col min="4" max="4" width="5.85546875" style="40" customWidth="1"/>
    <col min="5" max="5" width="3.7109375" style="40" customWidth="1"/>
    <col min="6" max="8" width="17.7109375" style="9" customWidth="1"/>
    <col min="9" max="10" width="17.7109375" style="8" customWidth="1"/>
    <col min="11" max="16384" width="11.42578125" style="8"/>
  </cols>
  <sheetData>
    <row r="1" spans="1:10" s="12" customFormat="1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55"/>
    </row>
    <row r="2" spans="1:10" s="12" customFormat="1" ht="20.25" customHeight="1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</row>
    <row r="3" spans="1:10" s="12" customFormat="1" ht="15" customHeight="1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</row>
    <row r="4" spans="1:10" s="12" customFormat="1" ht="11.25" customHeigh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7" spans="1:10" s="12" customFormat="1" ht="11.25" customHeight="1" x14ac:dyDescent="0.2">
      <c r="A7" s="158" t="s">
        <v>68</v>
      </c>
      <c r="B7" s="190"/>
      <c r="C7" s="159"/>
      <c r="D7" s="82"/>
      <c r="E7" s="82"/>
      <c r="F7" s="97"/>
      <c r="G7" s="97"/>
      <c r="H7" s="97"/>
      <c r="I7" s="88" t="s">
        <v>65</v>
      </c>
    </row>
    <row r="8" spans="1:10" s="15" customFormat="1" ht="12" x14ac:dyDescent="0.2">
      <c r="A8" s="80"/>
      <c r="B8" s="80"/>
      <c r="C8" s="80"/>
      <c r="D8" s="80"/>
      <c r="E8" s="80"/>
      <c r="F8" s="91"/>
      <c r="G8" s="111"/>
      <c r="H8" s="111"/>
      <c r="I8" s="112"/>
    </row>
    <row r="9" spans="1:10" s="40" customFormat="1" ht="15" customHeight="1" x14ac:dyDescent="0.2">
      <c r="A9" s="147" t="s">
        <v>42</v>
      </c>
      <c r="B9" s="157" t="s">
        <v>43</v>
      </c>
      <c r="C9" s="151"/>
      <c r="D9" s="151"/>
      <c r="E9" s="152"/>
      <c r="F9" s="130" t="s">
        <v>54</v>
      </c>
      <c r="G9" s="83" t="s">
        <v>55</v>
      </c>
      <c r="H9" s="113" t="s">
        <v>64</v>
      </c>
      <c r="I9" s="113" t="s">
        <v>61</v>
      </c>
    </row>
    <row r="10" spans="1:10" s="10" customFormat="1" ht="12" x14ac:dyDescent="0.2">
      <c r="A10" s="148">
        <v>3221100000</v>
      </c>
      <c r="B10" s="153" t="s">
        <v>172</v>
      </c>
      <c r="C10" s="154"/>
      <c r="D10" s="154"/>
      <c r="E10" s="155"/>
      <c r="F10" s="47">
        <v>5410828.9000000004</v>
      </c>
      <c r="G10" s="47">
        <v>5410828.9000000004</v>
      </c>
      <c r="H10" s="47">
        <f>G10-F10</f>
        <v>0</v>
      </c>
      <c r="I10" s="197" t="s">
        <v>151</v>
      </c>
      <c r="J10" s="11"/>
    </row>
    <row r="11" spans="1:10" s="40" customFormat="1" ht="12" x14ac:dyDescent="0.2">
      <c r="A11" s="124"/>
      <c r="B11" s="124" t="s">
        <v>135</v>
      </c>
      <c r="C11" s="144"/>
      <c r="D11" s="144"/>
      <c r="E11" s="125"/>
      <c r="F11" s="156">
        <f>F10</f>
        <v>5410828.9000000004</v>
      </c>
      <c r="G11" s="156">
        <f>G10</f>
        <v>5410828.9000000004</v>
      </c>
      <c r="H11" s="156">
        <f>H10</f>
        <v>0</v>
      </c>
      <c r="I11" s="64"/>
    </row>
    <row r="12" spans="1:10" s="40" customFormat="1" x14ac:dyDescent="0.2">
      <c r="F12" s="9"/>
      <c r="G12" s="9"/>
      <c r="H12" s="9"/>
    </row>
    <row r="20" spans="1:10" x14ac:dyDescent="0.2">
      <c r="A20" s="274"/>
      <c r="B20" s="274"/>
      <c r="C20" s="275"/>
      <c r="D20" s="275"/>
      <c r="E20" s="276"/>
      <c r="F20" s="276"/>
      <c r="G20" s="276"/>
      <c r="H20" s="276"/>
      <c r="I20" s="276"/>
      <c r="J20" s="276"/>
    </row>
    <row r="21" spans="1:10" ht="18" customHeight="1" x14ac:dyDescent="0.2">
      <c r="A21" s="272"/>
      <c r="B21" s="272"/>
      <c r="C21" s="273"/>
      <c r="D21" s="273"/>
      <c r="E21" s="273"/>
      <c r="F21" s="273"/>
      <c r="G21" s="273"/>
      <c r="H21" s="273"/>
      <c r="I21" s="273"/>
      <c r="J21" s="273"/>
    </row>
  </sheetData>
  <protectedRanges>
    <protectedRange sqref="I11" name="Rango1"/>
  </protectedRanges>
  <mergeCells count="14">
    <mergeCell ref="A1:I1"/>
    <mergeCell ref="A2:I2"/>
    <mergeCell ref="A3:I3"/>
    <mergeCell ref="A4:I4"/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H12" sqref="A1:I12"/>
    </sheetView>
  </sheetViews>
  <sheetFormatPr baseColWidth="10" defaultRowHeight="11.25" x14ac:dyDescent="0.2"/>
  <cols>
    <col min="1" max="1" width="13.28515625" style="19" customWidth="1"/>
    <col min="2" max="4" width="12.7109375" style="19" customWidth="1"/>
    <col min="5" max="5" width="21.42578125" style="19" customWidth="1"/>
    <col min="6" max="8" width="17.7109375" style="18" customWidth="1"/>
    <col min="9" max="16384" width="11.42578125" style="8"/>
  </cols>
  <sheetData>
    <row r="1" spans="1:10" s="40" customFormat="1" ht="18" customHeight="1" x14ac:dyDescent="0.25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55"/>
    </row>
    <row r="2" spans="1:10" s="40" customFormat="1" ht="20.25" x14ac:dyDescent="0.3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56"/>
    </row>
    <row r="3" spans="1:10" s="40" customFormat="1" ht="15" x14ac:dyDescent="0.2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56"/>
    </row>
    <row r="4" spans="1:10" s="40" customFormat="1" x14ac:dyDescent="0.2">
      <c r="A4" s="268" t="s">
        <v>153</v>
      </c>
      <c r="B4" s="268"/>
      <c r="C4" s="268"/>
      <c r="D4" s="268"/>
      <c r="E4" s="268"/>
      <c r="F4" s="268"/>
      <c r="G4" s="268"/>
      <c r="H4" s="268"/>
      <c r="I4" s="268"/>
      <c r="J4" s="7"/>
    </row>
    <row r="5" spans="1:10" s="12" customForma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0" s="12" customFormat="1" x14ac:dyDescent="0.2">
      <c r="A6" s="3"/>
      <c r="B6" s="3"/>
      <c r="C6" s="3"/>
      <c r="D6" s="3"/>
      <c r="E6" s="4"/>
      <c r="F6" s="5"/>
      <c r="G6" s="6"/>
      <c r="H6" s="9"/>
      <c r="I6" s="40"/>
      <c r="J6" s="7"/>
    </row>
    <row r="7" spans="1:10" s="12" customFormat="1" ht="11.25" customHeight="1" x14ac:dyDescent="0.2">
      <c r="A7" s="140" t="s">
        <v>70</v>
      </c>
      <c r="B7" s="166"/>
      <c r="C7" s="110"/>
      <c r="D7" s="110"/>
      <c r="E7" s="110"/>
      <c r="F7" s="101"/>
      <c r="G7" s="101"/>
      <c r="H7" s="115" t="s">
        <v>66</v>
      </c>
    </row>
    <row r="8" spans="1:10" s="15" customFormat="1" ht="12" x14ac:dyDescent="0.2">
      <c r="A8" s="116"/>
      <c r="B8" s="116"/>
      <c r="C8" s="116"/>
      <c r="D8" s="116"/>
      <c r="E8" s="116"/>
      <c r="F8" s="117"/>
      <c r="G8" s="118"/>
      <c r="H8" s="118"/>
    </row>
    <row r="9" spans="1:10" ht="15" customHeight="1" x14ac:dyDescent="0.2">
      <c r="A9" s="71" t="s">
        <v>42</v>
      </c>
      <c r="B9" s="140" t="s">
        <v>43</v>
      </c>
      <c r="C9" s="135"/>
      <c r="D9" s="135"/>
      <c r="E9" s="164"/>
      <c r="F9" s="83" t="s">
        <v>54</v>
      </c>
      <c r="G9" s="83" t="s">
        <v>55</v>
      </c>
      <c r="H9" s="255" t="s">
        <v>56</v>
      </c>
    </row>
    <row r="10" spans="1:10" ht="12" x14ac:dyDescent="0.2">
      <c r="A10" s="193">
        <v>1112101001</v>
      </c>
      <c r="B10" s="279" t="s">
        <v>161</v>
      </c>
      <c r="C10" s="280"/>
      <c r="D10" s="281"/>
      <c r="E10" s="50"/>
      <c r="F10" s="43">
        <v>106220905.31999999</v>
      </c>
      <c r="G10" s="43">
        <v>104155548.31</v>
      </c>
      <c r="H10" s="254">
        <f>G10-F10</f>
        <v>-2065357.0099999905</v>
      </c>
    </row>
    <row r="11" spans="1:10" ht="12" x14ac:dyDescent="0.2">
      <c r="A11" s="193">
        <v>1112101003</v>
      </c>
      <c r="B11" s="279" t="s">
        <v>162</v>
      </c>
      <c r="C11" s="280"/>
      <c r="D11" s="281"/>
      <c r="E11" s="50"/>
      <c r="F11" s="43">
        <v>434330.73</v>
      </c>
      <c r="G11" s="43">
        <v>489900.84</v>
      </c>
      <c r="H11" s="43">
        <f>G11-F11</f>
        <v>55570.110000000044</v>
      </c>
    </row>
    <row r="12" spans="1:10" s="10" customFormat="1" ht="12" x14ac:dyDescent="0.2">
      <c r="A12" s="124"/>
      <c r="B12" s="132" t="s">
        <v>145</v>
      </c>
      <c r="C12" s="136"/>
      <c r="D12" s="136"/>
      <c r="E12" s="165"/>
      <c r="F12" s="114">
        <f>+F10+F11</f>
        <v>106655236.05</v>
      </c>
      <c r="G12" s="114">
        <f t="shared" ref="G12:H12" si="0">+G10+G11</f>
        <v>104645449.15000001</v>
      </c>
      <c r="H12" s="114">
        <f t="shared" si="0"/>
        <v>-2009786.8999999904</v>
      </c>
    </row>
    <row r="13" spans="1:10" s="10" customFormat="1" x14ac:dyDescent="0.2">
      <c r="A13" s="22"/>
      <c r="B13" s="22"/>
      <c r="C13" s="22"/>
      <c r="D13" s="22"/>
      <c r="E13" s="22"/>
      <c r="F13" s="26"/>
      <c r="G13" s="26"/>
      <c r="H13" s="26"/>
    </row>
    <row r="14" spans="1:10" s="10" customFormat="1" x14ac:dyDescent="0.2">
      <c r="A14" s="22"/>
      <c r="B14" s="22"/>
      <c r="C14" s="22"/>
      <c r="D14" s="22"/>
      <c r="E14" s="22"/>
      <c r="F14" s="26"/>
      <c r="G14" s="26"/>
      <c r="H14" s="26"/>
    </row>
    <row r="15" spans="1:10" s="10" customFormat="1" x14ac:dyDescent="0.2">
      <c r="A15" s="22"/>
      <c r="B15" s="22"/>
      <c r="C15" s="22"/>
      <c r="D15" s="22"/>
      <c r="E15" s="22"/>
      <c r="F15" s="26"/>
      <c r="G15" s="26"/>
      <c r="H15" s="26"/>
    </row>
    <row r="16" spans="1:10" s="10" customFormat="1" x14ac:dyDescent="0.2">
      <c r="A16" s="22"/>
      <c r="B16" s="22"/>
      <c r="C16" s="22"/>
      <c r="D16" s="22"/>
      <c r="E16" s="22"/>
      <c r="F16" s="26"/>
      <c r="G16" s="26"/>
      <c r="H16" s="26"/>
    </row>
    <row r="17" spans="1:9" s="10" customFormat="1" x14ac:dyDescent="0.2">
      <c r="A17" s="22"/>
      <c r="B17" s="22"/>
      <c r="C17" s="22"/>
      <c r="D17" s="22"/>
      <c r="E17" s="22"/>
      <c r="F17" s="26"/>
      <c r="G17" s="26"/>
      <c r="H17" s="26"/>
    </row>
    <row r="18" spans="1:9" s="10" customFormat="1" x14ac:dyDescent="0.2">
      <c r="A18" s="22"/>
      <c r="B18" s="22"/>
      <c r="C18" s="22"/>
      <c r="D18" s="22"/>
      <c r="E18" s="22"/>
      <c r="F18" s="26"/>
      <c r="G18" s="26"/>
      <c r="H18" s="26"/>
    </row>
    <row r="20" spans="1:9" x14ac:dyDescent="0.2">
      <c r="A20" s="274"/>
      <c r="B20" s="274"/>
      <c r="C20" s="275"/>
      <c r="D20" s="275"/>
      <c r="E20" s="52"/>
      <c r="F20" s="276"/>
      <c r="G20" s="276"/>
      <c r="H20" s="276"/>
      <c r="I20" s="276"/>
    </row>
    <row r="21" spans="1:9" ht="23.25" customHeight="1" x14ac:dyDescent="0.2">
      <c r="A21" s="272"/>
      <c r="B21" s="272"/>
      <c r="C21" s="273"/>
      <c r="D21" s="273"/>
      <c r="E21" s="53"/>
      <c r="F21" s="273"/>
      <c r="G21" s="273"/>
      <c r="H21" s="273"/>
      <c r="I21" s="273"/>
    </row>
  </sheetData>
  <mergeCells count="14">
    <mergeCell ref="A1:I1"/>
    <mergeCell ref="A2:I2"/>
    <mergeCell ref="A3:I3"/>
    <mergeCell ref="A4:I4"/>
    <mergeCell ref="A21:B21"/>
    <mergeCell ref="C21:D21"/>
    <mergeCell ref="F21:G21"/>
    <mergeCell ref="H21:I21"/>
    <mergeCell ref="A20:B20"/>
    <mergeCell ref="C20:D20"/>
    <mergeCell ref="F20:G20"/>
    <mergeCell ref="H20:I20"/>
    <mergeCell ref="B10:D10"/>
    <mergeCell ref="B11:D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2016-11-14T21:33:28Z</cp:lastPrinted>
  <dcterms:created xsi:type="dcterms:W3CDTF">2012-12-11T20:36:24Z</dcterms:created>
  <dcterms:modified xsi:type="dcterms:W3CDTF">2016-11-14T21:46:19Z</dcterms:modified>
</cp:coreProperties>
</file>